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556" documentId="8_{3F30260F-492B-4FF1-8AB2-DDC1029D52B0}" xr6:coauthVersionLast="47" xr6:coauthVersionMax="47" xr10:uidLastSave="{C391C78C-78AB-42C5-9AB1-96AF3F680153}"/>
  <bookViews>
    <workbookView xWindow="-108" yWindow="-108" windowWidth="23256" windowHeight="12456" xr2:uid="{00000000-000D-0000-FFFF-FFFF00000000}"/>
  </bookViews>
  <sheets>
    <sheet name="BP" sheetId="1" r:id="rId1"/>
    <sheet name="CADRE DE REPONSES" sheetId="4" r:id="rId2"/>
    <sheet name="DQE" sheetId="3" r:id="rId3"/>
  </sheets>
  <definedNames>
    <definedName name="_xlnm._FilterDatabase" localSheetId="0" hidden="1">BP!$B$8:$H$31</definedName>
    <definedName name="_xlnm._FilterDatabase" localSheetId="2" hidden="1">DQE!$B$8:$G$31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2" i="1" l="1"/>
  <c r="C55" i="3"/>
  <c r="E55" i="3" s="1"/>
  <c r="F28" i="3" l="1"/>
  <c r="F27" i="3"/>
  <c r="F26" i="3"/>
  <c r="F20" i="3"/>
  <c r="F19" i="3"/>
  <c r="F18" i="3"/>
  <c r="F12" i="3"/>
  <c r="F13" i="3"/>
  <c r="F14" i="3"/>
  <c r="F11" i="3"/>
  <c r="D14" i="3" l="1"/>
  <c r="D15" i="3"/>
  <c r="D16" i="3"/>
  <c r="D17" i="3"/>
  <c r="D18" i="3"/>
  <c r="D19" i="3"/>
  <c r="D20" i="3"/>
  <c r="D21" i="3"/>
  <c r="D22" i="3"/>
  <c r="D23" i="3"/>
  <c r="D24" i="3"/>
  <c r="D25" i="3"/>
  <c r="D26" i="3"/>
  <c r="D27" i="3"/>
  <c r="D28" i="3"/>
  <c r="D29" i="3"/>
  <c r="D30" i="3"/>
  <c r="D31" i="3"/>
  <c r="G31" i="3" s="1"/>
  <c r="D32" i="3"/>
  <c r="D33" i="3"/>
  <c r="G33" i="3" s="1"/>
  <c r="D34" i="3"/>
  <c r="G34" i="3" s="1"/>
  <c r="C67" i="3" l="1"/>
  <c r="C66" i="3"/>
  <c r="C65" i="3"/>
  <c r="C64" i="3"/>
  <c r="C63" i="3"/>
  <c r="C59" i="3"/>
  <c r="D10" i="3"/>
  <c r="G10" i="3" s="1"/>
  <c r="D11" i="3"/>
  <c r="D12" i="3"/>
  <c r="D13" i="3"/>
  <c r="G15" i="3"/>
  <c r="G16" i="3"/>
  <c r="G21" i="3"/>
  <c r="G22" i="3"/>
  <c r="G23" i="3"/>
  <c r="G24" i="3"/>
  <c r="G29" i="3"/>
  <c r="G30" i="3"/>
  <c r="D9" i="3"/>
  <c r="G9" i="3" s="1"/>
  <c r="C39" i="3"/>
  <c r="E39" i="3" s="1"/>
  <c r="C40" i="3"/>
  <c r="E40" i="3" s="1"/>
  <c r="C41" i="3"/>
  <c r="E41" i="3" s="1"/>
  <c r="C42" i="3"/>
  <c r="E42" i="3" s="1"/>
  <c r="C43" i="3"/>
  <c r="E43" i="3" s="1"/>
  <c r="C44" i="3"/>
  <c r="E44" i="3" s="1"/>
  <c r="C45" i="3"/>
  <c r="E45" i="3" s="1"/>
  <c r="C46" i="3"/>
  <c r="E46" i="3" s="1"/>
  <c r="C47" i="3"/>
  <c r="E47" i="3" s="1"/>
  <c r="C48" i="3"/>
  <c r="E48" i="3" s="1"/>
  <c r="C49" i="3"/>
  <c r="E49" i="3" s="1"/>
  <c r="C50" i="3"/>
  <c r="E50" i="3" s="1"/>
  <c r="C51" i="3"/>
  <c r="E51" i="3" s="1"/>
  <c r="C52" i="3"/>
  <c r="E52" i="3" s="1"/>
  <c r="C53" i="3"/>
  <c r="E53" i="3" s="1"/>
  <c r="C54" i="3"/>
  <c r="E54" i="3" s="1"/>
  <c r="E20" i="3"/>
  <c r="E14" i="3"/>
  <c r="E12" i="3"/>
  <c r="E28" i="3"/>
  <c r="E26" i="3"/>
  <c r="E19" i="3"/>
  <c r="E18" i="3"/>
  <c r="E56" i="3" l="1"/>
  <c r="G32" i="3"/>
  <c r="G25" i="3"/>
  <c r="G17" i="3"/>
  <c r="E67" i="3"/>
  <c r="E66" i="3"/>
  <c r="E65" i="3"/>
  <c r="E64" i="3"/>
  <c r="E63" i="3"/>
  <c r="E59" i="3"/>
  <c r="H28" i="1"/>
  <c r="G28" i="3" s="1"/>
  <c r="H27" i="1"/>
  <c r="G27" i="3" s="1"/>
  <c r="H26" i="1"/>
  <c r="G26" i="3" s="1"/>
  <c r="H20" i="1"/>
  <c r="G20" i="3" s="1"/>
  <c r="H19" i="1"/>
  <c r="G19" i="3" s="1"/>
  <c r="H18" i="1"/>
  <c r="G18" i="3" s="1"/>
  <c r="H14" i="1"/>
  <c r="G14" i="3" s="1"/>
  <c r="H13" i="1"/>
  <c r="G13" i="3" s="1"/>
  <c r="H12" i="1"/>
  <c r="G12" i="3" s="1"/>
  <c r="H11" i="1"/>
  <c r="G11" i="3" s="1"/>
  <c r="F10" i="1"/>
  <c r="F11" i="1"/>
  <c r="F12" i="1"/>
  <c r="F13" i="1"/>
  <c r="F14" i="1"/>
  <c r="F15" i="1"/>
  <c r="F16" i="1"/>
  <c r="F17" i="1"/>
  <c r="F18" i="1"/>
  <c r="F19" i="1"/>
  <c r="F20" i="1"/>
  <c r="F21" i="1"/>
  <c r="F22" i="1"/>
  <c r="F23" i="1"/>
  <c r="F24" i="1"/>
  <c r="F25" i="1"/>
  <c r="F26" i="1"/>
  <c r="F27" i="1"/>
  <c r="F28" i="1"/>
  <c r="F29" i="1"/>
  <c r="F30" i="1"/>
  <c r="F31" i="1"/>
  <c r="F32" i="1"/>
  <c r="F33" i="1"/>
  <c r="F34" i="1"/>
  <c r="F9" i="1"/>
  <c r="D46" i="1"/>
  <c r="D47" i="1"/>
  <c r="D48" i="1"/>
  <c r="D49" i="1"/>
  <c r="D50" i="1"/>
  <c r="D51" i="1"/>
  <c r="D52" i="1"/>
  <c r="D53" i="1"/>
  <c r="D54" i="1"/>
  <c r="D55" i="1"/>
  <c r="D56" i="1"/>
  <c r="D57" i="1"/>
  <c r="D58" i="1"/>
  <c r="D59" i="1"/>
  <c r="D60" i="1"/>
  <c r="D61" i="1"/>
  <c r="D73" i="1"/>
  <c r="D72" i="1"/>
  <c r="D71" i="1"/>
  <c r="D70" i="1"/>
  <c r="D69" i="1"/>
  <c r="D65" i="1"/>
  <c r="E68" i="3" l="1"/>
  <c r="G35" i="3"/>
  <c r="C71" i="3" l="1"/>
  <c r="C74" i="3"/>
  <c r="C73" i="3" l="1"/>
</calcChain>
</file>

<file path=xl/sharedStrings.xml><?xml version="1.0" encoding="utf-8"?>
<sst xmlns="http://schemas.openxmlformats.org/spreadsheetml/2006/main" count="244" uniqueCount="158">
  <si>
    <t>Cible</t>
  </si>
  <si>
    <t>Besoin</t>
  </si>
  <si>
    <t>réf/Modèle</t>
  </si>
  <si>
    <t>Remise Prix public</t>
  </si>
  <si>
    <t>Détails</t>
  </si>
  <si>
    <t>Prix €HT</t>
  </si>
  <si>
    <t>Prix €TTC</t>
  </si>
  <si>
    <t>Prix €HT/an</t>
  </si>
  <si>
    <t>Prix €TTC/an</t>
  </si>
  <si>
    <t>Baie de distribution
Niveau 2</t>
  </si>
  <si>
    <t>Non concernée</t>
  </si>
  <si>
    <t>Option Stack (Qbic+fibre)</t>
  </si>
  <si>
    <t>non concernée</t>
  </si>
  <si>
    <t>Mini Gbic 1000 Base SX Gigabit Ethernet</t>
  </si>
  <si>
    <t>Mini Gbic 1000 Base T Gigabit Ethernet</t>
  </si>
  <si>
    <t>Cœur de réseau site
niveau 3</t>
  </si>
  <si>
    <t>Alimentation de secours switch 24 ports</t>
  </si>
  <si>
    <t>Alimentation de secours switch 24 ports POE</t>
  </si>
  <si>
    <t>Datacenter
niveau 3</t>
  </si>
  <si>
    <t>Mini Gbic 10Gb SFP+ transceivers</t>
  </si>
  <si>
    <t>Option Stack 25 Gb</t>
  </si>
  <si>
    <t>Ajout Licences 10 équipements supervisés</t>
  </si>
  <si>
    <t>Ajout Licences 20 équipements supervisés</t>
  </si>
  <si>
    <t>Ajout Licences 50 équipements supervisés</t>
  </si>
  <si>
    <t>Remise Catalogue constructeur</t>
  </si>
  <si>
    <t>Niveau de remise par famille constructeur</t>
  </si>
  <si>
    <t>% de remise</t>
  </si>
  <si>
    <t>Famille de switch Baie de distribution Niveau 2</t>
  </si>
  <si>
    <t>Famille de switch Cœur de réseau site Niveau 3</t>
  </si>
  <si>
    <t>Famille de switch Datacenter Niveau 3</t>
  </si>
  <si>
    <t>Transceiver</t>
  </si>
  <si>
    <t>Support et maintenance constructeur</t>
  </si>
  <si>
    <t>Licences console de gestion</t>
  </si>
  <si>
    <t>Matériel &amp; câblage</t>
  </si>
  <si>
    <t>Libellé</t>
  </si>
  <si>
    <t>Cordons souple de brassage de 1 m</t>
  </si>
  <si>
    <t>Cordons souple de brassage de 2 m</t>
  </si>
  <si>
    <t>Cordons souple de brassage de 3 m</t>
  </si>
  <si>
    <t>Cordons souple de brassage de 5 m</t>
  </si>
  <si>
    <t>Cordons souple de brassage de 10 m</t>
  </si>
  <si>
    <t>Cordons souple de brassage de 15 m</t>
  </si>
  <si>
    <t>Jarretière optique multimode 1 m</t>
  </si>
  <si>
    <t>Jarretière optique multimode 2 m</t>
  </si>
  <si>
    <t>Jarretière optique multimode 3 m</t>
  </si>
  <si>
    <t>Jarretière optique multimode 5 m</t>
  </si>
  <si>
    <t>Jarretière optique multimode 10 m</t>
  </si>
  <si>
    <t>Jarretière optique monomode 1m</t>
  </si>
  <si>
    <t>Jarretière optique monomode 2m</t>
  </si>
  <si>
    <t>Jarretière optique monomode 3m</t>
  </si>
  <si>
    <t>Jarretière optique monomode 5m</t>
  </si>
  <si>
    <t>Jarretière optique monomode 10m</t>
  </si>
  <si>
    <t>Plateau rackable 19"</t>
  </si>
  <si>
    <t>Assistance/maintenance intégrateur</t>
  </si>
  <si>
    <t>Montant annuel prise en compte SLA, ticketing, gestion des RMA, gestion et suivi incident</t>
  </si>
  <si>
    <t>Coût journalier prestation (frais de déplacement inclus)</t>
  </si>
  <si>
    <t>Expert réseau à distance</t>
  </si>
  <si>
    <t>Expert réseau sur site</t>
  </si>
  <si>
    <t>Formateur réseau sur site</t>
  </si>
  <si>
    <t>Formateur réseau à distance</t>
  </si>
  <si>
    <t>Chef de projet</t>
  </si>
  <si>
    <t>Garantie et délais de livraison</t>
  </si>
  <si>
    <t>Désignation</t>
  </si>
  <si>
    <t>Réponse du prestataire</t>
  </si>
  <si>
    <t>Délais de réalisation des devis</t>
  </si>
  <si>
    <t>Délais de livraison des licences associées</t>
  </si>
  <si>
    <t>GTI (Garantie de temps d'intervention)</t>
  </si>
  <si>
    <t>4 heures</t>
  </si>
  <si>
    <t>J+2</t>
  </si>
  <si>
    <t>Le candidat précisera quelles sont les certifications dont il dispose concernant les équipements et services qu’il propose ainsi que pour les solutions logicielles (Console de gestion) concernés dans le présent marché.
Pour chaque certification et partenariat le candidat devra préciser son niveau ainsi que le périmètre concerné.
Le candidat devra également préciser les différentes certifications qu’il possède en lien avec la sécurité et la cybersécurité.</t>
  </si>
  <si>
    <t>Couverture géographique
et organisation proposée</t>
  </si>
  <si>
    <t>Dans le cadre de tous les services et prestations exigés / demandés par la CCIGE  et  proposées par le candidat, celui-ci détaillera son organisation en cas de partenariats avec un ou plusieurs tiers (Sous traitance, co-traitance, groupement etc..), y compris hors Grand Est. 
Si le candidat assume seul l’ensemble des prestations sans intervention de tiers, il devra le mentionner explicitement.</t>
  </si>
  <si>
    <t>Engagement Environnemental</t>
  </si>
  <si>
    <t>Aide à la réponse</t>
  </si>
  <si>
    <t>Impact de fonctionnement</t>
  </si>
  <si>
    <t>Empreinte environnementale</t>
  </si>
  <si>
    <t xml:space="preserve"> -</t>
  </si>
  <si>
    <t>Montant HT</t>
  </si>
  <si>
    <t>Quantité estimative sur la durée du marché</t>
  </si>
  <si>
    <t>PU / HT</t>
  </si>
  <si>
    <t>TOTAL HT</t>
  </si>
  <si>
    <t>Quantité</t>
  </si>
  <si>
    <t>Coût journalier prestation</t>
  </si>
  <si>
    <t>Expert réseau à distance (Hors contrat)</t>
  </si>
  <si>
    <t>Expert réseau sur site  (frais de déplacement inclus) (Hors contrat)</t>
  </si>
  <si>
    <t>Formateur réseau sur site  (frais de déplacement inclus)</t>
  </si>
  <si>
    <t>Montant total HT du marché</t>
  </si>
  <si>
    <t>Taux  de TVA</t>
  </si>
  <si>
    <t>Montant total TVA</t>
  </si>
  <si>
    <t>Montant total TTC du marché</t>
  </si>
  <si>
    <t>Délais souhaités</t>
  </si>
  <si>
    <t>LOT 2 - EQUIPEMENTS RESEAUX - SWITCH</t>
  </si>
  <si>
    <t>Extension Garantie et Maintenance 3 ans</t>
  </si>
  <si>
    <t>Achat standard</t>
  </si>
  <si>
    <t>Certification et niveau de partenariat avec le constructeur
 (En cours de validité)</t>
  </si>
  <si>
    <t>Prestations</t>
  </si>
  <si>
    <t>Support</t>
  </si>
  <si>
    <t>Licences 
(Inclus Assistance &amp; Maintenance)</t>
  </si>
  <si>
    <t>Le candidat précisera:
•	L’organisation et les moyens (moyens humains, outils),
•	Horaires d'ouverture,
•	Procédure de demande d'assistance,
•	Délais d'intervention et d’engagement de réponse.</t>
  </si>
  <si>
    <t>Couverture Hors Grand Est: le candidat précisera s'il est en mesure d'apporter les services qu'il propose (avec le même niveau de service) hors Grand Est: Il précisera si sa couverture nationale est totale ou partielle. Dans le second cas, il précisera les territoires éligibles. Dans tous les cas Rouen &amp; Albi doivent faire partie intégrante de la couverture exigée.</t>
  </si>
  <si>
    <r>
      <rPr>
        <b/>
        <sz val="10"/>
        <color theme="1"/>
        <rFont val="Arial"/>
        <family val="2"/>
      </rPr>
      <t>S-L2-RJ-8:</t>
    </r>
    <r>
      <rPr>
        <sz val="10"/>
        <color theme="1"/>
        <rFont val="Arial"/>
        <family val="2"/>
      </rPr>
      <t xml:space="preserve"> 8 Ports RJ45 (10/100/1000) + 2 ports SFP/RJ45 (1Gb)</t>
    </r>
  </si>
  <si>
    <r>
      <rPr>
        <b/>
        <sz val="10"/>
        <color theme="1"/>
        <rFont val="Arial"/>
        <family val="2"/>
      </rPr>
      <t>S-L2-RJ-P8:</t>
    </r>
    <r>
      <rPr>
        <sz val="10"/>
        <color theme="1"/>
        <rFont val="Arial"/>
        <family val="2"/>
      </rPr>
      <t xml:space="preserve"> 8 Ports RJ45 POE (10/100/1000) + 2 ports SFP/RJ45 (1Gb)</t>
    </r>
  </si>
  <si>
    <r>
      <rPr>
        <b/>
        <sz val="10"/>
        <color theme="1"/>
        <rFont val="Arial"/>
        <family val="2"/>
      </rPr>
      <t>S-L2-RJ-24</t>
    </r>
    <r>
      <rPr>
        <sz val="10"/>
        <color theme="1"/>
        <rFont val="Arial"/>
        <family val="2"/>
      </rPr>
      <t>: 24 Ports RJ45 (10/100/1000) + 4 ports SFP (1Gb)</t>
    </r>
  </si>
  <si>
    <r>
      <rPr>
        <b/>
        <sz val="10"/>
        <color theme="1"/>
        <rFont val="Arial"/>
        <family val="2"/>
      </rPr>
      <t>S-L2-RJ-P24:</t>
    </r>
    <r>
      <rPr>
        <sz val="10"/>
        <color theme="1"/>
        <rFont val="Arial"/>
        <family val="2"/>
      </rPr>
      <t xml:space="preserve"> 24 Ports RJ45 POE (10/100/1000) + 4 ports SFP (1Gb)</t>
    </r>
  </si>
  <si>
    <r>
      <rPr>
        <b/>
        <sz val="10"/>
        <color theme="1"/>
        <rFont val="Arial"/>
        <family val="2"/>
      </rPr>
      <t xml:space="preserve">S-L2-RJ-48: </t>
    </r>
    <r>
      <rPr>
        <sz val="10"/>
        <color theme="1"/>
        <rFont val="Arial"/>
        <family val="2"/>
      </rPr>
      <t>48 Ports RJ45 (10/100/1000) + 4 ports SFP (1Gb)</t>
    </r>
  </si>
  <si>
    <r>
      <rPr>
        <b/>
        <sz val="10"/>
        <color theme="1"/>
        <rFont val="Arial"/>
        <family val="2"/>
      </rPr>
      <t>S-L2-RJ-P48:</t>
    </r>
    <r>
      <rPr>
        <sz val="10"/>
        <color theme="1"/>
        <rFont val="Arial"/>
        <family val="2"/>
      </rPr>
      <t xml:space="preserve"> 48 Ports RJ45 POE (10/100/1000) + 4 ports SFP (1Gb)</t>
    </r>
  </si>
  <si>
    <r>
      <rPr>
        <b/>
        <sz val="10"/>
        <color theme="1"/>
        <rFont val="Arial"/>
        <family val="2"/>
      </rPr>
      <t xml:space="preserve">S-L3-RJ-24 </t>
    </r>
    <r>
      <rPr>
        <sz val="10"/>
        <color theme="1"/>
        <rFont val="Arial"/>
        <family val="2"/>
      </rPr>
      <t>: 24 ports RJ45 (10/100/1000) + 2 SFP (10Gb)</t>
    </r>
  </si>
  <si>
    <r>
      <rPr>
        <b/>
        <sz val="10"/>
        <color theme="1"/>
        <rFont val="Arial"/>
        <family val="2"/>
      </rPr>
      <t>S-L3-RJ-P24</t>
    </r>
    <r>
      <rPr>
        <sz val="10"/>
        <color theme="1"/>
        <rFont val="Arial"/>
        <family val="2"/>
      </rPr>
      <t>: 24 ports RJ45 POE (10/100/1000) + 2 SFP (10Gb)</t>
    </r>
  </si>
  <si>
    <r>
      <rPr>
        <b/>
        <sz val="10"/>
        <color theme="1"/>
        <rFont val="Arial"/>
        <family val="2"/>
      </rPr>
      <t>S-L3-SFP-24</t>
    </r>
    <r>
      <rPr>
        <sz val="10"/>
        <color theme="1"/>
        <rFont val="Arial"/>
        <family val="2"/>
      </rPr>
      <t>: 24 ports SFP 1 Gb + 2 SFP (10Gb)</t>
    </r>
  </si>
  <si>
    <r>
      <rPr>
        <b/>
        <sz val="10"/>
        <color theme="1"/>
        <rFont val="Arial"/>
        <family val="2"/>
      </rPr>
      <t xml:space="preserve">SD-L3-RJ-24 </t>
    </r>
    <r>
      <rPr>
        <sz val="10"/>
        <color theme="1"/>
        <rFont val="Arial"/>
        <family val="2"/>
      </rPr>
      <t>: 24 ports RJ45 (10/100/1000) + 2 SFP (10Gb)</t>
    </r>
  </si>
  <si>
    <r>
      <rPr>
        <b/>
        <sz val="10"/>
        <color theme="1"/>
        <rFont val="Arial"/>
        <family val="2"/>
      </rPr>
      <t>SD-L3-RJ-P24 :</t>
    </r>
    <r>
      <rPr>
        <sz val="10"/>
        <color theme="1"/>
        <rFont val="Arial"/>
        <family val="2"/>
      </rPr>
      <t xml:space="preserve"> 24 ports RJ45 POE (10/100/1000) + 2 SFP (10Gb)</t>
    </r>
  </si>
  <si>
    <r>
      <rPr>
        <b/>
        <sz val="10"/>
        <color theme="1"/>
        <rFont val="Arial"/>
        <family val="2"/>
      </rPr>
      <t>SD-L3-SFP-24 :</t>
    </r>
    <r>
      <rPr>
        <sz val="10"/>
        <color theme="1"/>
        <rFont val="Arial"/>
        <family val="2"/>
      </rPr>
      <t xml:space="preserve"> 24 Ports SFP (1 Gb) + 4 ports SFP (1/10 Gb) + 4 Ports SFP (10/25 Gb)</t>
    </r>
  </si>
  <si>
    <r>
      <rPr>
        <b/>
        <sz val="10"/>
        <rFont val="Arial"/>
        <family val="2"/>
      </rPr>
      <t xml:space="preserve">SD-L3-SFP-24 </t>
    </r>
    <r>
      <rPr>
        <sz val="10"/>
        <rFont val="Arial"/>
        <family val="2"/>
      </rPr>
      <t>: 24 Ports SFP (1 Gb) + 4 ports SFP (1/10 Gb) + 4 Ports SFP (10/25 Gb)</t>
    </r>
  </si>
  <si>
    <r>
      <rPr>
        <b/>
        <sz val="10"/>
        <rFont val="Arial"/>
        <family val="2"/>
      </rPr>
      <t>SD-L3-RJ-P24 :</t>
    </r>
    <r>
      <rPr>
        <sz val="10"/>
        <rFont val="Arial"/>
        <family val="2"/>
      </rPr>
      <t xml:space="preserve"> 24 ports RJ45 POE (10/100/1000) + 2 SFP (10Gb)</t>
    </r>
  </si>
  <si>
    <r>
      <rPr>
        <b/>
        <sz val="10"/>
        <rFont val="Arial"/>
        <family val="2"/>
      </rPr>
      <t>SD-L3-RJ-24 :</t>
    </r>
    <r>
      <rPr>
        <sz val="10"/>
        <rFont val="Arial"/>
        <family val="2"/>
      </rPr>
      <t xml:space="preserve"> 24 ports RJ45 (10/100/1000) + 2 SFP (10Gb)</t>
    </r>
  </si>
  <si>
    <r>
      <rPr>
        <b/>
        <sz val="10"/>
        <rFont val="Arial"/>
        <family val="2"/>
      </rPr>
      <t>S-L3-SFP-24:</t>
    </r>
    <r>
      <rPr>
        <sz val="10"/>
        <rFont val="Arial"/>
        <family val="2"/>
      </rPr>
      <t xml:space="preserve"> 24 ports SFP 1 Gb + 2 SFP (10Gb)</t>
    </r>
  </si>
  <si>
    <r>
      <rPr>
        <b/>
        <sz val="10"/>
        <rFont val="Arial"/>
        <family val="2"/>
      </rPr>
      <t>S-L3-RJ-P24</t>
    </r>
    <r>
      <rPr>
        <sz val="10"/>
        <rFont val="Arial"/>
        <family val="2"/>
      </rPr>
      <t>: 24 ports RJ45 POE (10/100/1000) + 2 SFP (10Gb)</t>
    </r>
  </si>
  <si>
    <r>
      <rPr>
        <b/>
        <sz val="10"/>
        <rFont val="Arial"/>
        <family val="2"/>
      </rPr>
      <t xml:space="preserve">S-L3-RJ-24 </t>
    </r>
    <r>
      <rPr>
        <sz val="10"/>
        <rFont val="Arial"/>
        <family val="2"/>
      </rPr>
      <t>: 24 ports RJ45 (10/100/1000) + 2 SFP (10Gb)</t>
    </r>
  </si>
  <si>
    <r>
      <rPr>
        <b/>
        <sz val="10"/>
        <rFont val="Arial"/>
        <family val="2"/>
      </rPr>
      <t>S-L2-RJ-P48:</t>
    </r>
    <r>
      <rPr>
        <sz val="10"/>
        <rFont val="Arial"/>
        <family val="2"/>
      </rPr>
      <t xml:space="preserve"> 48 Ports RJ45 POE (10/100/1000) + 4 ports SFP (1Gb)</t>
    </r>
  </si>
  <si>
    <r>
      <rPr>
        <b/>
        <sz val="10"/>
        <rFont val="Arial"/>
        <family val="2"/>
      </rPr>
      <t>S-L2-RJ-48</t>
    </r>
    <r>
      <rPr>
        <sz val="10"/>
        <rFont val="Arial"/>
        <family val="2"/>
      </rPr>
      <t>: 48 Ports RJ45 (10/100/1000) + 4 ports SFP (1Gb)</t>
    </r>
  </si>
  <si>
    <r>
      <rPr>
        <b/>
        <sz val="10"/>
        <rFont val="Arial"/>
        <family val="2"/>
      </rPr>
      <t>S-L2-RJ-P24:</t>
    </r>
    <r>
      <rPr>
        <sz val="10"/>
        <rFont val="Arial"/>
        <family val="2"/>
      </rPr>
      <t xml:space="preserve"> 24 Ports RJ45 POE (10/100/1000) + 4 ports SFP (1Gb)</t>
    </r>
  </si>
  <si>
    <r>
      <rPr>
        <b/>
        <sz val="10"/>
        <rFont val="Arial"/>
        <family val="2"/>
      </rPr>
      <t>S-L2-RJ-24</t>
    </r>
    <r>
      <rPr>
        <sz val="10"/>
        <rFont val="Arial"/>
        <family val="2"/>
      </rPr>
      <t>: 24 Ports RJ45 (10/100/1000) + 4 ports SFP (1Gb)</t>
    </r>
  </si>
  <si>
    <r>
      <rPr>
        <b/>
        <sz val="10"/>
        <rFont val="Arial"/>
        <family val="2"/>
      </rPr>
      <t>S-L2-RJ-P8</t>
    </r>
    <r>
      <rPr>
        <sz val="10"/>
        <rFont val="Arial"/>
        <family val="2"/>
      </rPr>
      <t>: 8 Ports RJ45 POE (10/100/1000) + 2 ports SFP/RJ45 (1Gb)</t>
    </r>
  </si>
  <si>
    <r>
      <rPr>
        <b/>
        <sz val="10"/>
        <rFont val="Arial"/>
        <family val="2"/>
      </rPr>
      <t>S-L2-RJ-8:</t>
    </r>
    <r>
      <rPr>
        <sz val="10"/>
        <rFont val="Arial"/>
        <family val="2"/>
      </rPr>
      <t xml:space="preserve"> 8 Ports RJ45 (10/100/1000) + 2 ports SFP/RJ45 (1Gb)</t>
    </r>
  </si>
  <si>
    <t>Mini Gbic 25Gb SFP+ transceivers</t>
  </si>
  <si>
    <t>S-L2-RJ-24:
S-L3-RJ-24:
S-L3-SFP-24:
SD-L3-RJ-24:
SD-L3-SFP-24:</t>
  </si>
  <si>
    <t>Le candidat précisera, pour les 5 modèles suivants, les années max de disponibilité des pièces, et leur cycle de vie estimée.</t>
  </si>
  <si>
    <t>Le candidat précisera, pour les 5 modèles suivants, les fonctionnalités d'économie d'énergie disponibles</t>
  </si>
  <si>
    <t>S-L2-RJ-P8:
S-L2-RJ-P24:
S-L2-RJ-P48:
S-L3-RJ-P24:</t>
  </si>
  <si>
    <t>Le candidat précisera, pour les 4 modèles suivants, le mode de refroidissement (actifs/passifs) et la  nuisance sonore max exprimés en dB(A) à une température ambiante supérieur à 25°C</t>
  </si>
  <si>
    <t>S-L2-RJ-P24:
S-L3-RJ-P24:
S-L3-SFP-24:
SD-L3-RJ-24:
SD-L3-SFP-24:</t>
  </si>
  <si>
    <t>Délais de livraison de Switchs (Achat)</t>
  </si>
  <si>
    <t xml:space="preserve">Achat standard </t>
  </si>
  <si>
    <t>Le candidat précisera les certifications ou éco-labels ou tout autre dispositifs que possèdent les 5 modèles suivants</t>
  </si>
  <si>
    <t>Consultation n°2025/CONSU/14 du 8 septembre 2025</t>
  </si>
  <si>
    <r>
      <t xml:space="preserve">10 jours ouvrés </t>
    </r>
    <r>
      <rPr>
        <i/>
        <sz val="10"/>
        <color theme="1"/>
        <rFont val="Arial"/>
        <family val="2"/>
      </rPr>
      <t>après reception commande</t>
    </r>
  </si>
  <si>
    <r>
      <rPr>
        <b/>
        <sz val="11"/>
        <color theme="1"/>
        <rFont val="Arial"/>
        <family val="2"/>
      </rPr>
      <t>Consommation électrique en fonctionnement :</t>
    </r>
    <r>
      <rPr>
        <sz val="11"/>
        <color theme="1"/>
        <rFont val="Arial"/>
        <family val="2"/>
      </rPr>
      <t xml:space="preserve"> le candidat devra fournir des données de consommation précises.</t>
    </r>
  </si>
  <si>
    <r>
      <rPr>
        <b/>
        <sz val="11"/>
        <color theme="1"/>
        <rFont val="Arial"/>
        <family val="2"/>
      </rPr>
      <t>Mode de refroidissement et nuisances sonores :</t>
    </r>
    <r>
      <rPr>
        <sz val="11"/>
        <color theme="1"/>
        <rFont val="Arial"/>
        <family val="2"/>
      </rPr>
      <t xml:space="preserve"> les équipements peu bruyants (exprimés en dB(A)) sont à privilégier, notamment pour une intégration dans des environnements sensibles.</t>
    </r>
  </si>
  <si>
    <r>
      <rPr>
        <b/>
        <sz val="11"/>
        <color theme="1"/>
        <rFont val="Arial"/>
        <family val="2"/>
      </rPr>
      <t>Durabilité et réparabilité des équipements :</t>
    </r>
    <r>
      <rPr>
        <sz val="11"/>
        <color theme="1"/>
        <rFont val="Arial"/>
        <family val="2"/>
      </rPr>
      <t xml:space="preserve"> prise en compte de la disponibilité des pièces détachées et de la facilité de remplacement (par exemple, modules d’alimentation, ventilateurs internes), cycle de vie estimé du matériel.</t>
    </r>
  </si>
  <si>
    <r>
      <rPr>
        <b/>
        <sz val="11"/>
        <color theme="1"/>
        <rFont val="Arial"/>
        <family val="2"/>
      </rPr>
      <t>Conformité à des écolabels reconnus :</t>
    </r>
    <r>
      <rPr>
        <sz val="11"/>
        <color theme="1"/>
        <rFont val="Arial"/>
        <family val="2"/>
      </rPr>
      <t xml:space="preserve"> comme Energy Star, EPEAT ou TCO Certified, attestant de leur faible impact environnemental.</t>
    </r>
  </si>
  <si>
    <r>
      <rPr>
        <b/>
        <sz val="11"/>
        <color theme="1"/>
        <rFont val="Arial"/>
        <family val="2"/>
      </rPr>
      <t>Fonctions d’économie d’énergie embarquées :</t>
    </r>
    <r>
      <rPr>
        <sz val="11"/>
        <color theme="1"/>
        <rFont val="Arial"/>
        <family val="2"/>
      </rPr>
      <t xml:space="preserve"> comme le Wake-on-LAN, l’auto-off des ports inutilisés ou la gestion intelligente de l’alimentation.</t>
    </r>
  </si>
  <si>
    <r>
      <rPr>
        <b/>
        <sz val="11"/>
        <color theme="1"/>
        <rFont val="Arial"/>
        <family val="2"/>
      </rPr>
      <t>Réduction ou absence de suremballage :</t>
    </r>
    <r>
      <rPr>
        <sz val="11"/>
        <color theme="1"/>
        <rFont val="Arial"/>
        <family val="2"/>
      </rPr>
      <t xml:space="preserve"> basée sur la capacité du candidat à livrer sans plastique inutile, avec des matériaux recyclés ou recyclables.</t>
    </r>
  </si>
  <si>
    <r>
      <rPr>
        <b/>
        <sz val="11"/>
        <color theme="1"/>
        <rFont val="Arial"/>
        <family val="2"/>
      </rPr>
      <t>Regroupement des livraisons ou logistique éco-optimisée :</t>
    </r>
    <r>
      <rPr>
        <sz val="11"/>
        <color theme="1"/>
        <rFont val="Arial"/>
        <family val="2"/>
      </rPr>
      <t xml:space="preserve"> évaluation de la stratégie logistique pour limiter l’empreinte carbone du transport.</t>
    </r>
  </si>
  <si>
    <r>
      <rPr>
        <b/>
        <sz val="11"/>
        <color theme="1"/>
        <rFont val="Arial"/>
        <family val="2"/>
      </rPr>
      <t>Reprise et valorisation des anciens équipements :</t>
    </r>
    <r>
      <rPr>
        <sz val="11"/>
        <color theme="1"/>
        <rFont val="Arial"/>
        <family val="2"/>
      </rPr>
      <t xml:space="preserve"> proposition d’un service de collecte ou recyclage des matériels existants selon les normes DEEE.</t>
    </r>
  </si>
  <si>
    <r>
      <rPr>
        <b/>
        <sz val="11"/>
        <color theme="1"/>
        <rFont val="Arial"/>
        <family val="2"/>
      </rPr>
      <t>Offre de packaging en vrac pour installations groupées :</t>
    </r>
    <r>
      <rPr>
        <sz val="11"/>
        <color theme="1"/>
        <rFont val="Arial"/>
        <family val="2"/>
      </rPr>
      <t xml:space="preserve"> utile en cas de déploiement massif (ex : bornes Wi-Fi par lots sans boîte individuelle).</t>
    </r>
  </si>
  <si>
    <r>
      <rPr>
        <b/>
        <sz val="11"/>
        <color theme="1"/>
        <rFont val="Arial"/>
        <family val="2"/>
      </rPr>
      <t>Engagements du fabricant sur la neutralité carbone ou la réduction des émissions liées à la production et la distribution :</t>
    </r>
    <r>
      <rPr>
        <sz val="11"/>
        <color theme="1"/>
        <rFont val="Arial"/>
        <family val="2"/>
      </rPr>
      <t xml:space="preserve"> éléments à attester par un rapport RSE ou une politique environnementale publique.</t>
    </r>
  </si>
  <si>
    <t>Consultation n°2025/CONSU/14 du 19 septembre 2025</t>
  </si>
  <si>
    <t>CADRE DE REPONSES</t>
  </si>
  <si>
    <r>
      <t xml:space="preserve">J+1 ouvrés </t>
    </r>
    <r>
      <rPr>
        <i/>
        <sz val="10"/>
        <color theme="1"/>
        <rFont val="Arial"/>
        <family val="2"/>
      </rPr>
      <t>après réception commande</t>
    </r>
  </si>
  <si>
    <t>GTR (Garantie de temps de rétablissement)</t>
  </si>
  <si>
    <t>Le candidat précisera les consommations systèmes max des 4 modèles suivants en kWh. Les consommations en budget ne sont pas demandées et sont implicitement demandés dans le CCTP)</t>
  </si>
  <si>
    <r>
      <t xml:space="preserve">5 jours ouvrés </t>
    </r>
    <r>
      <rPr>
        <i/>
        <sz val="10"/>
        <color theme="1"/>
        <rFont val="Arial"/>
        <family val="2"/>
      </rPr>
      <t>après réception demande</t>
    </r>
  </si>
  <si>
    <t xml:space="preserve"> NOM CANDIDAT  : </t>
  </si>
  <si>
    <t>FOURNITURE D'EQUIPEMENTS RESEAUX ET SERVICES ASSOCIES 
POUR L'ENSEMBLE DES SITES DE LA CCI GRAND EST</t>
  </si>
  <si>
    <t>Câble et accessoires des switchs</t>
  </si>
  <si>
    <t>DESCRIPTIF - QUANTITATIF - ESTIMATIF n°DQE/25/14.02 
(non contractuel)</t>
  </si>
  <si>
    <t xml:space="preserve">BORDERAU DES PRIX MIXTES n°BP/25/14.02 </t>
  </si>
  <si>
    <t xml:space="preserve"> NOM CANDIDAT : </t>
  </si>
  <si>
    <t xml:space="preserve">  NOM CANDIDAT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</si>
</sst>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25" x14ac:knownFonts="1">
    <font>
      <sz val="11"/>
      <color theme="1"/>
      <name val="Calibri"/>
      <family val="2"/>
      <scheme val="minor"/>
    </font>
    <font>
      <sz val="10"/>
      <color theme="1"/>
      <name val="Arial"/>
      <family val="2"/>
    </font>
    <font>
      <sz val="10"/>
      <name val="Arial"/>
      <family val="2"/>
    </font>
    <font>
      <sz val="8"/>
      <name val="Calibri"/>
      <family val="2"/>
      <scheme val="minor"/>
    </font>
    <font>
      <sz val="11"/>
      <color theme="1"/>
      <name val="Calibri"/>
      <family val="2"/>
      <scheme val="minor"/>
    </font>
    <font>
      <b/>
      <sz val="10"/>
      <color theme="0"/>
      <name val="Arial"/>
      <family val="2"/>
    </font>
    <font>
      <b/>
      <sz val="11"/>
      <color theme="0"/>
      <name val="Arial"/>
      <family val="2"/>
    </font>
    <font>
      <b/>
      <sz val="11"/>
      <color theme="1"/>
      <name val="Arial"/>
      <family val="2"/>
    </font>
    <font>
      <sz val="11"/>
      <color theme="1"/>
      <name val="Arial"/>
      <family val="2"/>
    </font>
    <font>
      <b/>
      <sz val="12"/>
      <name val="Arial"/>
      <family val="2"/>
    </font>
    <font>
      <b/>
      <sz val="12"/>
      <color theme="0"/>
      <name val="Arial"/>
      <family val="2"/>
    </font>
    <font>
      <b/>
      <sz val="10"/>
      <color theme="1"/>
      <name val="Arial"/>
      <family val="2"/>
    </font>
    <font>
      <b/>
      <sz val="10"/>
      <name val="Arial"/>
      <family val="2"/>
    </font>
    <font>
      <sz val="14"/>
      <color theme="1"/>
      <name val="Arial"/>
      <family val="2"/>
    </font>
    <font>
      <b/>
      <sz val="17"/>
      <name val="Arial"/>
      <family val="2"/>
    </font>
    <font>
      <b/>
      <sz val="16"/>
      <name val="Arial"/>
      <family val="2"/>
    </font>
    <font>
      <sz val="11"/>
      <name val="Arial"/>
      <family val="2"/>
    </font>
    <font>
      <i/>
      <sz val="10"/>
      <color theme="1"/>
      <name val="Arial"/>
      <family val="2"/>
    </font>
    <font>
      <i/>
      <sz val="11"/>
      <color theme="1"/>
      <name val="Arial"/>
      <family val="2"/>
    </font>
    <font>
      <b/>
      <sz val="14"/>
      <name val="Arial"/>
      <family val="2"/>
    </font>
    <font>
      <b/>
      <sz val="18"/>
      <name val="Arial"/>
      <family val="2"/>
    </font>
    <font>
      <b/>
      <sz val="12"/>
      <color theme="1"/>
      <name val="Arial"/>
      <family val="2"/>
    </font>
    <font>
      <b/>
      <sz val="14"/>
      <color theme="1"/>
      <name val="Arial"/>
      <family val="2"/>
    </font>
    <font>
      <b/>
      <sz val="16"/>
      <color theme="1"/>
      <name val="Arial"/>
      <family val="2"/>
    </font>
    <font>
      <b/>
      <sz val="11"/>
      <name val="Arial"/>
      <family val="2"/>
    </font>
  </fonts>
  <fills count="15">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0" tint="-0.14999847407452621"/>
        <bgColor indexed="64"/>
      </patternFill>
    </fill>
    <fill>
      <patternFill patternType="solid">
        <fgColor theme="4" tint="-0.249977111117893"/>
        <bgColor theme="4" tint="0.79998168889431442"/>
      </patternFill>
    </fill>
    <fill>
      <patternFill patternType="solid">
        <fgColor theme="4" tint="-0.249977111117893"/>
        <bgColor indexed="64"/>
      </patternFill>
    </fill>
    <fill>
      <patternFill patternType="solid">
        <fgColor theme="4" tint="-0.249977111117893"/>
        <bgColor theme="4"/>
      </patternFill>
    </fill>
    <fill>
      <patternFill patternType="solid">
        <fgColor theme="0" tint="-0.14999847407452621"/>
        <bgColor theme="4" tint="0.79998168889431442"/>
      </patternFill>
    </fill>
    <fill>
      <patternFill patternType="solid">
        <fgColor theme="0"/>
        <bgColor theme="4" tint="0.79998168889431442"/>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249977111117893"/>
        <bgColor theme="4" tint="0.79998168889431442"/>
      </patternFill>
    </fill>
    <fill>
      <patternFill patternType="solid">
        <fgColor theme="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theme="0"/>
      </right>
      <top style="thin">
        <color indexed="64"/>
      </top>
      <bottom style="thick">
        <color theme="0"/>
      </bottom>
      <diagonal/>
    </border>
    <border>
      <left/>
      <right style="thin">
        <color indexed="64"/>
      </right>
      <top style="thin">
        <color indexed="64"/>
      </top>
      <bottom style="thin">
        <color indexed="64"/>
      </bottom>
      <diagonal/>
    </border>
    <border>
      <left/>
      <right/>
      <top style="thin">
        <color indexed="64"/>
      </top>
      <bottom style="thin">
        <color theme="4" tint="0.39997558519241921"/>
      </bottom>
      <diagonal/>
    </border>
    <border>
      <left/>
      <right style="thin">
        <color indexed="64"/>
      </right>
      <top style="thin">
        <color indexed="64"/>
      </top>
      <bottom style="thin">
        <color theme="4" tint="0.39997558519241921"/>
      </bottom>
      <diagonal/>
    </border>
    <border>
      <left/>
      <right style="thin">
        <color theme="0"/>
      </right>
      <top style="thin">
        <color indexed="64"/>
      </top>
      <bottom/>
      <diagonal/>
    </border>
    <border>
      <left/>
      <right/>
      <top style="thin">
        <color indexed="64"/>
      </top>
      <bottom style="thin">
        <color indexed="64"/>
      </bottom>
      <diagonal/>
    </border>
  </borders>
  <cellStyleXfs count="4">
    <xf numFmtId="0" fontId="0" fillId="0" borderId="0"/>
    <xf numFmtId="0" fontId="2" fillId="0" borderId="0"/>
    <xf numFmtId="44" fontId="4" fillId="0" borderId="0" applyFont="0" applyFill="0" applyBorder="0" applyAlignment="0" applyProtection="0"/>
    <xf numFmtId="9" fontId="4" fillId="0" borderId="0" applyFont="0" applyFill="0" applyBorder="0" applyAlignment="0" applyProtection="0"/>
  </cellStyleXfs>
  <cellXfs count="163">
    <xf numFmtId="0" fontId="0" fillId="0" borderId="0" xfId="0"/>
    <xf numFmtId="0" fontId="1" fillId="0" borderId="1" xfId="0" applyFont="1" applyBorder="1" applyAlignment="1">
      <alignment horizontal="justify" vertical="center" wrapText="1"/>
    </xf>
    <xf numFmtId="0" fontId="1" fillId="3" borderId="1" xfId="0" applyFont="1" applyFill="1" applyBorder="1" applyAlignment="1">
      <alignment horizontal="justify" vertical="center" wrapText="1"/>
    </xf>
    <xf numFmtId="0" fontId="1" fillId="3" borderId="2" xfId="0" applyFont="1" applyFill="1" applyBorder="1" applyAlignment="1">
      <alignment horizontal="justify" vertical="center" wrapText="1"/>
    </xf>
    <xf numFmtId="0" fontId="1" fillId="0" borderId="2" xfId="0" applyFont="1" applyBorder="1" applyAlignment="1">
      <alignment horizontal="justify" vertical="center" wrapText="1"/>
    </xf>
    <xf numFmtId="0" fontId="1" fillId="0" borderId="13" xfId="0" applyFont="1" applyBorder="1" applyAlignment="1">
      <alignment horizontal="justify" vertical="center" wrapText="1"/>
    </xf>
    <xf numFmtId="9" fontId="1" fillId="3" borderId="2" xfId="3" applyFont="1" applyFill="1" applyBorder="1" applyAlignment="1">
      <alignment horizontal="justify" vertical="center" wrapText="1"/>
    </xf>
    <xf numFmtId="9" fontId="1" fillId="0" borderId="2" xfId="3" applyFont="1" applyBorder="1" applyAlignment="1">
      <alignment horizontal="justify" vertical="center" wrapText="1"/>
    </xf>
    <xf numFmtId="9" fontId="1" fillId="0" borderId="13" xfId="3" applyFont="1" applyBorder="1" applyAlignment="1">
      <alignment horizontal="justify" vertical="center" wrapText="1"/>
    </xf>
    <xf numFmtId="44" fontId="1" fillId="3" borderId="2" xfId="2" applyFont="1" applyFill="1" applyBorder="1" applyAlignment="1">
      <alignment horizontal="justify" vertical="center" wrapText="1"/>
    </xf>
    <xf numFmtId="44" fontId="1" fillId="0" borderId="2" xfId="2" applyFont="1" applyBorder="1" applyAlignment="1">
      <alignment horizontal="justify" vertical="center" wrapText="1"/>
    </xf>
    <xf numFmtId="44" fontId="1" fillId="0" borderId="13" xfId="2" applyFont="1" applyBorder="1" applyAlignment="1">
      <alignment horizontal="justify" vertical="center" wrapText="1"/>
    </xf>
    <xf numFmtId="9" fontId="1" fillId="3" borderId="10" xfId="3" applyFont="1" applyFill="1" applyBorder="1" applyAlignment="1">
      <alignment horizontal="justify" vertical="center" wrapText="1"/>
    </xf>
    <xf numFmtId="9" fontId="1" fillId="0" borderId="10" xfId="3" applyFont="1" applyBorder="1" applyAlignment="1">
      <alignment horizontal="justify" vertical="center" wrapText="1"/>
    </xf>
    <xf numFmtId="9" fontId="1" fillId="0" borderId="1" xfId="3" applyFont="1" applyBorder="1" applyAlignment="1">
      <alignment horizontal="justify" vertical="center" wrapText="1"/>
    </xf>
    <xf numFmtId="0" fontId="5" fillId="6" borderId="3" xfId="0" applyFont="1" applyFill="1" applyBorder="1" applyAlignment="1">
      <alignment horizontal="center" vertical="center"/>
    </xf>
    <xf numFmtId="164" fontId="1" fillId="3" borderId="1" xfId="2" applyNumberFormat="1" applyFont="1" applyFill="1" applyBorder="1" applyAlignment="1">
      <alignment horizontal="center" vertical="center" wrapText="1"/>
    </xf>
    <xf numFmtId="164" fontId="1" fillId="9" borderId="1" xfId="2" applyNumberFormat="1" applyFont="1" applyFill="1" applyBorder="1" applyAlignment="1">
      <alignment horizontal="center" vertical="center" wrapText="1"/>
    </xf>
    <xf numFmtId="164" fontId="1" fillId="0" borderId="1" xfId="2" applyNumberFormat="1" applyFont="1" applyBorder="1" applyAlignment="1">
      <alignment horizontal="center" vertical="center" wrapText="1"/>
    </xf>
    <xf numFmtId="0" fontId="5" fillId="6" borderId="14" xfId="0" applyFont="1" applyFill="1" applyBorder="1" applyAlignment="1">
      <alignment horizontal="center" vertical="center"/>
    </xf>
    <xf numFmtId="0" fontId="1" fillId="0" borderId="15" xfId="0" applyFont="1" applyBorder="1" applyAlignment="1">
      <alignment horizontal="justify" vertical="center" wrapText="1"/>
    </xf>
    <xf numFmtId="0" fontId="1" fillId="3" borderId="15" xfId="0" applyFont="1" applyFill="1" applyBorder="1" applyAlignment="1">
      <alignment horizontal="justify" vertical="center" wrapText="1"/>
    </xf>
    <xf numFmtId="0" fontId="1" fillId="10" borderId="15" xfId="0" applyFont="1" applyFill="1" applyBorder="1" applyAlignment="1">
      <alignment horizontal="justify" vertical="center" wrapText="1"/>
    </xf>
    <xf numFmtId="1" fontId="1" fillId="9" borderId="1" xfId="2" applyNumberFormat="1" applyFont="1" applyFill="1" applyBorder="1" applyAlignment="1">
      <alignment horizontal="center" vertical="center"/>
    </xf>
    <xf numFmtId="0" fontId="1" fillId="11" borderId="1" xfId="0" applyFont="1" applyFill="1" applyBorder="1" applyAlignment="1">
      <alignment horizontal="justify" vertical="center" wrapText="1"/>
    </xf>
    <xf numFmtId="0" fontId="1" fillId="9" borderId="1" xfId="0" applyFont="1" applyFill="1" applyBorder="1" applyAlignment="1">
      <alignment horizontal="justify" vertical="center" wrapText="1"/>
    </xf>
    <xf numFmtId="0" fontId="5" fillId="6" borderId="18" xfId="0" applyFont="1" applyFill="1" applyBorder="1" applyAlignment="1">
      <alignment horizontal="center" vertical="center"/>
    </xf>
    <xf numFmtId="0" fontId="5" fillId="6" borderId="1" xfId="0" applyFont="1" applyFill="1" applyBorder="1" applyAlignment="1">
      <alignment horizontal="center" vertical="center"/>
    </xf>
    <xf numFmtId="0" fontId="2" fillId="9" borderId="1" xfId="0" applyFont="1" applyFill="1" applyBorder="1" applyAlignment="1">
      <alignment horizontal="justify" vertical="center" wrapText="1"/>
    </xf>
    <xf numFmtId="0" fontId="2" fillId="11" borderId="1" xfId="0" applyFont="1" applyFill="1" applyBorder="1" applyAlignment="1">
      <alignment horizontal="justify" vertical="center" wrapText="1"/>
    </xf>
    <xf numFmtId="44" fontId="2" fillId="9" borderId="1" xfId="0" applyNumberFormat="1" applyFont="1" applyFill="1" applyBorder="1" applyAlignment="1">
      <alignment horizontal="justify" vertical="center" wrapText="1"/>
    </xf>
    <xf numFmtId="44" fontId="2" fillId="9" borderId="1" xfId="2" applyFont="1" applyFill="1" applyBorder="1" applyAlignment="1">
      <alignment horizontal="justify" vertical="center" wrapText="1"/>
    </xf>
    <xf numFmtId="0" fontId="5" fillId="6" borderId="3" xfId="0" applyFont="1" applyFill="1" applyBorder="1" applyAlignment="1">
      <alignment horizontal="center" vertical="center" wrapText="1"/>
    </xf>
    <xf numFmtId="44" fontId="6" fillId="5" borderId="6" xfId="2" applyFont="1" applyFill="1" applyBorder="1" applyAlignment="1">
      <alignment horizontal="center" vertical="center" wrapText="1"/>
    </xf>
    <xf numFmtId="44" fontId="2" fillId="13" borderId="2" xfId="2" applyFont="1" applyFill="1" applyBorder="1" applyAlignment="1">
      <alignment horizontal="center" vertical="center" wrapText="1"/>
    </xf>
    <xf numFmtId="44" fontId="2" fillId="13" borderId="4" xfId="2" applyFont="1" applyFill="1" applyBorder="1" applyAlignment="1">
      <alignment horizontal="center" vertical="center" wrapText="1"/>
    </xf>
    <xf numFmtId="44" fontId="2" fillId="13" borderId="5" xfId="2" applyFont="1" applyFill="1" applyBorder="1" applyAlignment="1">
      <alignment horizontal="center" vertical="center" wrapText="1"/>
    </xf>
    <xf numFmtId="44" fontId="2" fillId="13" borderId="6" xfId="2" applyFont="1" applyFill="1" applyBorder="1" applyAlignment="1">
      <alignment horizontal="center" vertical="center" wrapText="1"/>
    </xf>
    <xf numFmtId="44" fontId="2" fillId="13" borderId="7" xfId="2" applyFont="1" applyFill="1" applyBorder="1" applyAlignment="1">
      <alignment horizontal="center" vertical="center" wrapText="1"/>
    </xf>
    <xf numFmtId="44" fontId="2" fillId="13" borderId="9" xfId="2" applyFont="1" applyFill="1" applyBorder="1" applyAlignment="1">
      <alignment horizontal="center" vertical="center" wrapText="1"/>
    </xf>
    <xf numFmtId="164" fontId="1" fillId="9" borderId="1" xfId="2" applyNumberFormat="1" applyFont="1" applyFill="1" applyBorder="1" applyAlignment="1">
      <alignment horizontal="center" vertical="center"/>
    </xf>
    <xf numFmtId="0" fontId="2" fillId="0" borderId="0" xfId="0" applyFont="1" applyAlignment="1">
      <alignment vertical="center"/>
    </xf>
    <xf numFmtId="0" fontId="2" fillId="0" borderId="8" xfId="0" applyFont="1" applyBorder="1" applyAlignment="1">
      <alignment vertical="center"/>
    </xf>
    <xf numFmtId="164" fontId="1" fillId="3" borderId="1" xfId="2" applyNumberFormat="1" applyFont="1" applyFill="1" applyBorder="1" applyAlignment="1">
      <alignment horizontal="center" vertical="center"/>
    </xf>
    <xf numFmtId="0" fontId="1" fillId="9" borderId="1" xfId="2" applyNumberFormat="1" applyFont="1" applyFill="1" applyBorder="1" applyAlignment="1">
      <alignment horizontal="center" vertical="center"/>
    </xf>
    <xf numFmtId="0" fontId="6" fillId="6" borderId="1" xfId="0" applyFont="1" applyFill="1" applyBorder="1" applyAlignment="1">
      <alignment horizontal="center" vertical="center" wrapText="1"/>
    </xf>
    <xf numFmtId="44" fontId="9" fillId="9" borderId="1" xfId="2" applyFont="1" applyFill="1" applyBorder="1" applyAlignment="1">
      <alignment horizontal="justify" vertical="center" wrapText="1"/>
    </xf>
    <xf numFmtId="0" fontId="1" fillId="11" borderId="10" xfId="0" applyFont="1" applyFill="1" applyBorder="1" applyAlignment="1">
      <alignment horizontal="justify" vertical="center" wrapText="1"/>
    </xf>
    <xf numFmtId="164" fontId="1" fillId="9" borderId="10" xfId="2" applyNumberFormat="1" applyFont="1" applyFill="1" applyBorder="1" applyAlignment="1">
      <alignment horizontal="center" vertical="center" wrapText="1"/>
    </xf>
    <xf numFmtId="0" fontId="1" fillId="9" borderId="10" xfId="2" applyNumberFormat="1" applyFont="1" applyFill="1" applyBorder="1" applyAlignment="1">
      <alignment horizontal="center" vertical="center"/>
    </xf>
    <xf numFmtId="164" fontId="1" fillId="9" borderId="10" xfId="2" applyNumberFormat="1" applyFont="1" applyFill="1" applyBorder="1" applyAlignment="1">
      <alignment horizontal="center" vertical="center"/>
    </xf>
    <xf numFmtId="0" fontId="2" fillId="6" borderId="1" xfId="0" applyFont="1" applyFill="1" applyBorder="1" applyAlignment="1">
      <alignment horizontal="justify" vertical="center" wrapText="1"/>
    </xf>
    <xf numFmtId="44" fontId="2" fillId="5" borderId="1" xfId="0" applyNumberFormat="1" applyFont="1" applyFill="1" applyBorder="1" applyAlignment="1">
      <alignment horizontal="justify" vertical="center" wrapText="1"/>
    </xf>
    <xf numFmtId="0" fontId="1" fillId="6" borderId="1" xfId="0" applyFont="1" applyFill="1" applyBorder="1" applyAlignment="1">
      <alignment horizontal="justify" vertical="center" wrapText="1"/>
    </xf>
    <xf numFmtId="164" fontId="1" fillId="5" borderId="1" xfId="2" applyNumberFormat="1" applyFont="1" applyFill="1" applyBorder="1" applyAlignment="1">
      <alignment horizontal="center" vertical="center" wrapText="1"/>
    </xf>
    <xf numFmtId="44" fontId="1" fillId="3" borderId="1" xfId="2" applyFont="1" applyFill="1" applyBorder="1" applyAlignment="1">
      <alignment horizontal="center" vertical="center" wrapText="1"/>
    </xf>
    <xf numFmtId="44" fontId="6" fillId="5" borderId="1" xfId="2" applyFont="1" applyFill="1" applyBorder="1" applyAlignment="1">
      <alignment horizontal="center" vertical="center" wrapText="1"/>
    </xf>
    <xf numFmtId="0" fontId="10" fillId="6" borderId="1" xfId="0" applyFont="1" applyFill="1" applyBorder="1" applyAlignment="1">
      <alignment horizontal="center" vertical="center"/>
    </xf>
    <xf numFmtId="0" fontId="13" fillId="4" borderId="2" xfId="0" applyFont="1" applyFill="1" applyBorder="1" applyAlignment="1">
      <alignment horizontal="center" vertical="center" wrapText="1" shrinkToFit="1"/>
    </xf>
    <xf numFmtId="0" fontId="13" fillId="4" borderId="3" xfId="0" applyFont="1" applyFill="1" applyBorder="1" applyAlignment="1">
      <alignment horizontal="center" vertical="center" wrapText="1" shrinkToFit="1"/>
    </xf>
    <xf numFmtId="0" fontId="13" fillId="0" borderId="0" xfId="0" applyFont="1" applyAlignment="1">
      <alignment vertical="center" wrapText="1" shrinkToFit="1"/>
    </xf>
    <xf numFmtId="0" fontId="13" fillId="4" borderId="5" xfId="0" applyFont="1" applyFill="1" applyBorder="1" applyAlignment="1">
      <alignment horizontal="center" vertical="center" wrapText="1" shrinkToFit="1"/>
    </xf>
    <xf numFmtId="0" fontId="13" fillId="4" borderId="0" xfId="0" applyFont="1" applyFill="1" applyAlignment="1">
      <alignment horizontal="center" vertical="center" wrapText="1" shrinkToFit="1"/>
    </xf>
    <xf numFmtId="0" fontId="13" fillId="4" borderId="7" xfId="0" applyFont="1" applyFill="1" applyBorder="1" applyAlignment="1">
      <alignment horizontal="center" vertical="center" wrapText="1" shrinkToFit="1"/>
    </xf>
    <xf numFmtId="0" fontId="13" fillId="4" borderId="8" xfId="0" applyFont="1" applyFill="1" applyBorder="1" applyAlignment="1">
      <alignment horizontal="center" vertical="center" wrapText="1" shrinkToFit="1"/>
    </xf>
    <xf numFmtId="0" fontId="16" fillId="0" borderId="0" xfId="1" applyFont="1" applyAlignment="1" applyProtection="1">
      <alignment vertical="center"/>
      <protection locked="0"/>
    </xf>
    <xf numFmtId="0" fontId="16" fillId="0" borderId="0" xfId="1" applyFont="1" applyAlignment="1" applyProtection="1">
      <alignment horizontal="center" vertical="center"/>
      <protection locked="0"/>
    </xf>
    <xf numFmtId="0" fontId="16" fillId="0" borderId="0" xfId="1" applyFont="1" applyAlignment="1">
      <alignment vertical="center"/>
    </xf>
    <xf numFmtId="0" fontId="8" fillId="0" borderId="0" xfId="0" applyFont="1" applyAlignment="1">
      <alignment vertical="center"/>
    </xf>
    <xf numFmtId="0" fontId="8" fillId="11" borderId="1" xfId="1" applyFont="1" applyFill="1" applyBorder="1" applyAlignment="1">
      <alignment horizontal="left" vertical="center"/>
    </xf>
    <xf numFmtId="0" fontId="8" fillId="0" borderId="1" xfId="1" applyFont="1" applyBorder="1" applyAlignment="1">
      <alignment horizontal="left" vertical="center"/>
    </xf>
    <xf numFmtId="0" fontId="8" fillId="0" borderId="1" xfId="1" applyFont="1" applyBorder="1" applyAlignment="1">
      <alignment horizontal="left" vertical="center" wrapText="1"/>
    </xf>
    <xf numFmtId="0" fontId="8" fillId="0" borderId="0" xfId="1" applyFont="1" applyAlignment="1">
      <alignment vertical="center"/>
    </xf>
    <xf numFmtId="0" fontId="18" fillId="0" borderId="1" xfId="1" applyFont="1" applyBorder="1" applyAlignment="1">
      <alignment horizontal="left" vertical="center" wrapText="1"/>
    </xf>
    <xf numFmtId="0" fontId="18" fillId="14" borderId="1" xfId="1" applyFont="1" applyFill="1" applyBorder="1" applyAlignment="1">
      <alignment horizontal="center" vertical="center" wrapText="1"/>
    </xf>
    <xf numFmtId="0" fontId="8" fillId="0" borderId="0" xfId="0" applyFont="1"/>
    <xf numFmtId="0" fontId="10" fillId="6" borderId="13" xfId="0" applyFont="1" applyFill="1" applyBorder="1" applyAlignment="1">
      <alignment horizontal="center" vertical="center"/>
    </xf>
    <xf numFmtId="0" fontId="8" fillId="0" borderId="13" xfId="1" applyFont="1" applyBorder="1" applyAlignment="1">
      <alignment horizontal="center" vertical="center"/>
    </xf>
    <xf numFmtId="0" fontId="8" fillId="0" borderId="1" xfId="1" applyFont="1" applyBorder="1" applyAlignment="1">
      <alignment horizontal="center" vertical="center" wrapText="1"/>
    </xf>
    <xf numFmtId="0" fontId="8" fillId="0" borderId="0" xfId="0" applyFont="1" applyAlignment="1">
      <alignment horizontal="center" vertical="center"/>
    </xf>
    <xf numFmtId="0" fontId="6" fillId="6" borderId="1" xfId="0" applyFont="1" applyFill="1" applyBorder="1" applyAlignment="1">
      <alignment horizontal="center" vertical="center"/>
    </xf>
    <xf numFmtId="0" fontId="16" fillId="11" borderId="1" xfId="0" applyFont="1" applyFill="1" applyBorder="1" applyAlignment="1">
      <alignment horizontal="center" vertical="center"/>
    </xf>
    <xf numFmtId="0" fontId="16" fillId="12" borderId="2" xfId="0" applyFont="1" applyFill="1" applyBorder="1" applyAlignment="1">
      <alignment horizontal="center" vertical="center"/>
    </xf>
    <xf numFmtId="0" fontId="16" fillId="12" borderId="4" xfId="0" applyFont="1" applyFill="1" applyBorder="1" applyAlignment="1">
      <alignment horizontal="center" vertical="center"/>
    </xf>
    <xf numFmtId="44" fontId="16" fillId="11" borderId="1" xfId="2" applyFont="1" applyFill="1" applyBorder="1" applyAlignment="1">
      <alignment vertical="center"/>
    </xf>
    <xf numFmtId="0" fontId="16" fillId="12" borderId="7" xfId="0" applyFont="1" applyFill="1" applyBorder="1" applyAlignment="1">
      <alignment horizontal="center" vertical="center"/>
    </xf>
    <xf numFmtId="0" fontId="16" fillId="12" borderId="9" xfId="0" applyFont="1" applyFill="1" applyBorder="1" applyAlignment="1">
      <alignment horizontal="center" vertical="center"/>
    </xf>
    <xf numFmtId="0" fontId="16" fillId="6" borderId="1" xfId="0" applyFont="1" applyFill="1" applyBorder="1" applyAlignment="1">
      <alignment horizontal="center" vertical="center"/>
    </xf>
    <xf numFmtId="0" fontId="16" fillId="6" borderId="1" xfId="0" applyFont="1" applyFill="1" applyBorder="1" applyAlignment="1">
      <alignment vertical="center"/>
    </xf>
    <xf numFmtId="44" fontId="9" fillId="11" borderId="1" xfId="2" applyFont="1" applyFill="1" applyBorder="1" applyAlignment="1">
      <alignment vertical="center"/>
    </xf>
    <xf numFmtId="164" fontId="8" fillId="0" borderId="0" xfId="0" applyNumberFormat="1" applyFont="1" applyAlignment="1">
      <alignment vertical="center"/>
    </xf>
    <xf numFmtId="0" fontId="22" fillId="0" borderId="0" xfId="1" applyFont="1" applyAlignment="1">
      <alignment horizontal="right" vertical="center"/>
    </xf>
    <xf numFmtId="0" fontId="22" fillId="0" borderId="1" xfId="1" applyFont="1" applyBorder="1" applyAlignment="1">
      <alignment horizontal="right" vertical="center"/>
    </xf>
    <xf numFmtId="164" fontId="21" fillId="0" borderId="1" xfId="0" applyNumberFormat="1" applyFont="1" applyBorder="1" applyAlignment="1">
      <alignment vertical="center"/>
    </xf>
    <xf numFmtId="0" fontId="8" fillId="0" borderId="0" xfId="0" applyFont="1" applyAlignment="1">
      <alignment horizontal="right" vertical="center"/>
    </xf>
    <xf numFmtId="10" fontId="21" fillId="0" borderId="1" xfId="0" applyNumberFormat="1" applyFont="1" applyBorder="1" applyAlignment="1">
      <alignment vertical="center"/>
    </xf>
    <xf numFmtId="164" fontId="8" fillId="0" borderId="1" xfId="0" applyNumberFormat="1" applyFont="1" applyBorder="1" applyAlignment="1">
      <alignment vertical="center"/>
    </xf>
    <xf numFmtId="164" fontId="23" fillId="0" borderId="1" xfId="0" applyNumberFormat="1" applyFont="1" applyBorder="1" applyAlignment="1">
      <alignment vertical="center"/>
    </xf>
    <xf numFmtId="0" fontId="24" fillId="0" borderId="0" xfId="1" applyFont="1" applyAlignment="1">
      <alignment vertical="center"/>
    </xf>
    <xf numFmtId="0" fontId="6" fillId="2" borderId="1" xfId="0" applyFont="1" applyFill="1" applyBorder="1" applyAlignment="1">
      <alignment horizontal="center" vertical="center"/>
    </xf>
    <xf numFmtId="44" fontId="8" fillId="3" borderId="2" xfId="2" applyFont="1" applyFill="1" applyBorder="1" applyAlignment="1">
      <alignment vertical="center"/>
    </xf>
    <xf numFmtId="44" fontId="8" fillId="0" borderId="2" xfId="2" applyFont="1" applyBorder="1" applyAlignment="1">
      <alignment vertical="center"/>
    </xf>
    <xf numFmtId="44" fontId="8" fillId="3" borderId="13" xfId="2" applyFont="1" applyFill="1" applyBorder="1" applyAlignment="1">
      <alignment vertical="center"/>
    </xf>
    <xf numFmtId="0" fontId="6" fillId="6" borderId="4" xfId="0" applyFont="1" applyFill="1" applyBorder="1" applyAlignment="1">
      <alignment horizontal="center" vertical="center"/>
    </xf>
    <xf numFmtId="9" fontId="8" fillId="0" borderId="6" xfId="0" applyNumberFormat="1" applyFont="1" applyBorder="1" applyAlignment="1">
      <alignment vertical="center"/>
    </xf>
    <xf numFmtId="9" fontId="8" fillId="0" borderId="0" xfId="0" applyNumberFormat="1" applyFont="1" applyAlignment="1">
      <alignment vertical="center"/>
    </xf>
    <xf numFmtId="9" fontId="8" fillId="0" borderId="9" xfId="0" applyNumberFormat="1" applyFont="1" applyBorder="1" applyAlignment="1">
      <alignment vertical="center"/>
    </xf>
    <xf numFmtId="0" fontId="19" fillId="0" borderId="19" xfId="1" applyFont="1" applyBorder="1" applyAlignment="1">
      <alignment horizontal="left" vertical="center"/>
    </xf>
    <xf numFmtId="0" fontId="6" fillId="6" borderId="10"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11" xfId="0" applyFont="1" applyFill="1" applyBorder="1" applyAlignment="1">
      <alignment horizontal="center" vertical="center" wrapText="1"/>
    </xf>
    <xf numFmtId="44" fontId="8" fillId="4" borderId="2" xfId="2" applyFont="1" applyFill="1" applyBorder="1" applyAlignment="1">
      <alignment horizontal="center" vertical="center"/>
    </xf>
    <xf numFmtId="44" fontId="8" fillId="4" borderId="4" xfId="2" applyFont="1" applyFill="1" applyBorder="1" applyAlignment="1">
      <alignment horizontal="center" vertical="center"/>
    </xf>
    <xf numFmtId="44" fontId="8" fillId="4" borderId="5" xfId="2" applyFont="1" applyFill="1" applyBorder="1" applyAlignment="1">
      <alignment horizontal="center" vertical="center"/>
    </xf>
    <xf numFmtId="44" fontId="8" fillId="4" borderId="6" xfId="2" applyFont="1" applyFill="1" applyBorder="1" applyAlignment="1">
      <alignment horizontal="center" vertical="center"/>
    </xf>
    <xf numFmtId="44" fontId="8" fillId="4" borderId="7" xfId="2" applyFont="1" applyFill="1" applyBorder="1" applyAlignment="1">
      <alignment horizontal="center" vertical="center"/>
    </xf>
    <xf numFmtId="44" fontId="8" fillId="4" borderId="9" xfId="2" applyFont="1" applyFill="1" applyBorder="1" applyAlignment="1">
      <alignment horizontal="center" vertical="center"/>
    </xf>
    <xf numFmtId="0" fontId="14" fillId="4" borderId="3" xfId="0" applyFont="1" applyFill="1" applyBorder="1" applyAlignment="1">
      <alignment horizontal="center" vertical="center" wrapText="1" shrinkToFit="1"/>
    </xf>
    <xf numFmtId="0" fontId="14" fillId="4" borderId="4" xfId="0" applyFont="1" applyFill="1" applyBorder="1" applyAlignment="1">
      <alignment horizontal="center" vertical="center" wrapText="1" shrinkToFit="1"/>
    </xf>
    <xf numFmtId="0" fontId="20" fillId="4" borderId="0" xfId="0" applyFont="1" applyFill="1" applyAlignment="1">
      <alignment horizontal="center" vertical="center" wrapText="1" shrinkToFit="1"/>
    </xf>
    <xf numFmtId="0" fontId="20" fillId="4" borderId="6" xfId="0" applyFont="1" applyFill="1" applyBorder="1" applyAlignment="1">
      <alignment horizontal="center" vertical="center" wrapText="1" shrinkToFit="1"/>
    </xf>
    <xf numFmtId="0" fontId="14" fillId="4" borderId="8" xfId="0" applyFont="1" applyFill="1" applyBorder="1" applyAlignment="1">
      <alignment horizontal="center" vertical="center" wrapText="1" shrinkToFit="1"/>
    </xf>
    <xf numFmtId="0" fontId="14" fillId="4" borderId="9" xfId="0" applyFont="1" applyFill="1" applyBorder="1" applyAlignment="1">
      <alignment horizontal="center" vertical="center" wrapText="1" shrinkToFit="1"/>
    </xf>
    <xf numFmtId="0" fontId="15" fillId="4" borderId="0" xfId="0" applyFont="1" applyFill="1" applyAlignment="1">
      <alignment horizontal="center" vertical="center" wrapText="1" shrinkToFit="1"/>
    </xf>
    <xf numFmtId="0" fontId="15" fillId="4" borderId="6" xfId="0" applyFont="1" applyFill="1" applyBorder="1" applyAlignment="1">
      <alignment horizontal="center" vertical="center" wrapText="1" shrinkToFit="1"/>
    </xf>
    <xf numFmtId="0" fontId="6" fillId="6" borderId="13"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0" xfId="0" applyFont="1" applyFill="1" applyBorder="1" applyAlignment="1">
      <alignment horizontal="center" vertical="center"/>
    </xf>
    <xf numFmtId="0" fontId="6" fillId="6" borderId="11" xfId="0" applyFont="1" applyFill="1" applyBorder="1" applyAlignment="1">
      <alignment horizontal="center" vertical="center"/>
    </xf>
    <xf numFmtId="0" fontId="6" fillId="7" borderId="10" xfId="0" applyFont="1" applyFill="1" applyBorder="1" applyAlignment="1">
      <alignment horizontal="center" vertical="center"/>
    </xf>
    <xf numFmtId="0" fontId="6" fillId="7" borderId="11" xfId="0" applyFont="1" applyFill="1" applyBorder="1" applyAlignment="1">
      <alignment horizontal="center" vertical="center"/>
    </xf>
    <xf numFmtId="0" fontId="8" fillId="8" borderId="2"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7"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9" fillId="0" borderId="3" xfId="1" applyFont="1" applyBorder="1" applyAlignment="1">
      <alignment horizontal="left" vertical="center"/>
    </xf>
    <xf numFmtId="0" fontId="8" fillId="0" borderId="13" xfId="1" applyFont="1" applyBorder="1" applyAlignment="1">
      <alignment horizontal="center" vertical="center" wrapText="1"/>
    </xf>
    <xf numFmtId="0" fontId="8" fillId="0" borderId="19" xfId="1" applyFont="1" applyBorder="1" applyAlignment="1">
      <alignment horizontal="center" vertical="center" wrapText="1"/>
    </xf>
    <xf numFmtId="44" fontId="6" fillId="5" borderId="1" xfId="2" applyFont="1" applyFill="1" applyBorder="1" applyAlignment="1">
      <alignment horizontal="center" vertical="center" wrapText="1"/>
    </xf>
    <xf numFmtId="44" fontId="6" fillId="5" borderId="6" xfId="2"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8" xfId="0" applyFont="1" applyFill="1" applyBorder="1" applyAlignment="1">
      <alignment horizontal="center" vertical="center"/>
    </xf>
    <xf numFmtId="44" fontId="2" fillId="13" borderId="2" xfId="2" applyFont="1" applyFill="1" applyBorder="1" applyAlignment="1">
      <alignment horizontal="center" vertical="center" wrapText="1"/>
    </xf>
    <xf numFmtId="44" fontId="2" fillId="13" borderId="4" xfId="2" applyFont="1" applyFill="1" applyBorder="1" applyAlignment="1">
      <alignment horizontal="center" vertical="center" wrapText="1"/>
    </xf>
    <xf numFmtId="44" fontId="2" fillId="13" borderId="5" xfId="2" applyFont="1" applyFill="1" applyBorder="1" applyAlignment="1">
      <alignment horizontal="center" vertical="center" wrapText="1"/>
    </xf>
    <xf numFmtId="44" fontId="2" fillId="13" borderId="6" xfId="2" applyFont="1" applyFill="1" applyBorder="1" applyAlignment="1">
      <alignment horizontal="center" vertical="center" wrapText="1"/>
    </xf>
    <xf numFmtId="44" fontId="2" fillId="13" borderId="7" xfId="2" applyFont="1" applyFill="1" applyBorder="1" applyAlignment="1">
      <alignment horizontal="center" vertical="center" wrapText="1"/>
    </xf>
    <xf numFmtId="44" fontId="2" fillId="13" borderId="9" xfId="2" applyFont="1" applyFill="1" applyBorder="1" applyAlignment="1">
      <alignment horizontal="center" vertical="center" wrapText="1"/>
    </xf>
    <xf numFmtId="0" fontId="20" fillId="4" borderId="3" xfId="0" applyFont="1" applyFill="1" applyBorder="1" applyAlignment="1">
      <alignment horizontal="center" vertical="center" wrapText="1" shrinkToFit="1"/>
    </xf>
    <xf numFmtId="0" fontId="20" fillId="4" borderId="4" xfId="0" applyFont="1" applyFill="1" applyBorder="1" applyAlignment="1">
      <alignment horizontal="center" vertical="center" wrapText="1" shrinkToFit="1"/>
    </xf>
    <xf numFmtId="0" fontId="20" fillId="4" borderId="8" xfId="0" applyFont="1" applyFill="1" applyBorder="1" applyAlignment="1">
      <alignment horizontal="center" vertical="center" wrapText="1" shrinkToFit="1"/>
    </xf>
    <xf numFmtId="0" fontId="20" fillId="4" borderId="9" xfId="0" applyFont="1" applyFill="1" applyBorder="1" applyAlignment="1">
      <alignment horizontal="center" vertical="center" wrapText="1" shrinkToFit="1"/>
    </xf>
    <xf numFmtId="0" fontId="19" fillId="4" borderId="0" xfId="0" applyFont="1" applyFill="1" applyAlignment="1">
      <alignment horizontal="center" vertical="center" wrapText="1" shrinkToFit="1"/>
    </xf>
    <xf numFmtId="0" fontId="19" fillId="4" borderId="6" xfId="0" applyFont="1" applyFill="1" applyBorder="1" applyAlignment="1">
      <alignment horizontal="center" vertical="center" wrapText="1" shrinkToFit="1"/>
    </xf>
    <xf numFmtId="0" fontId="5" fillId="7" borderId="13" xfId="0" applyFont="1" applyFill="1" applyBorder="1" applyAlignment="1">
      <alignment horizontal="center" vertical="center"/>
    </xf>
    <xf numFmtId="0" fontId="5" fillId="7" borderId="19" xfId="0" applyFont="1" applyFill="1" applyBorder="1" applyAlignment="1">
      <alignment horizontal="center" vertical="center"/>
    </xf>
    <xf numFmtId="0" fontId="5" fillId="7" borderId="15" xfId="0" applyFont="1" applyFill="1" applyBorder="1" applyAlignment="1">
      <alignment horizontal="center" vertical="center"/>
    </xf>
    <xf numFmtId="0" fontId="5" fillId="7" borderId="16" xfId="0" applyFont="1" applyFill="1" applyBorder="1" applyAlignment="1">
      <alignment horizontal="center" vertical="center"/>
    </xf>
    <xf numFmtId="0" fontId="5" fillId="7" borderId="17" xfId="0" applyFont="1" applyFill="1" applyBorder="1" applyAlignment="1">
      <alignment horizontal="center" vertical="center"/>
    </xf>
    <xf numFmtId="0" fontId="22" fillId="0" borderId="19" xfId="0" applyFont="1" applyBorder="1" applyAlignment="1">
      <alignment horizontal="left" vertical="center"/>
    </xf>
  </cellXfs>
  <cellStyles count="4">
    <cellStyle name="Monétaire" xfId="2" builtinId="4"/>
    <cellStyle name="Normal" xfId="0" builtinId="0"/>
    <cellStyle name="Normal 2" xfId="1" xr:uid="{00000000-0005-0000-0000-000001000000}"/>
    <cellStyle name="Pourcentage" xfId="3" builtinId="5"/>
  </cellStyles>
  <dxfs count="4">
    <dxf>
      <font>
        <strike val="0"/>
        <outline val="0"/>
        <shadow val="0"/>
        <u val="none"/>
        <vertAlign val="baseline"/>
        <name val="Arial"/>
        <family val="2"/>
        <scheme val="none"/>
      </font>
      <alignment vertical="center" textRotation="0" justifyLastLine="0" readingOrder="0"/>
    </dxf>
    <dxf>
      <font>
        <strike val="0"/>
        <outline val="0"/>
        <shadow val="0"/>
        <u val="none"/>
        <vertAlign val="baseline"/>
        <name val="Arial"/>
        <family val="2"/>
        <scheme val="none"/>
      </font>
      <alignment vertical="center" textRotation="0" justifyLastLine="0" readingOrder="0"/>
    </dxf>
    <dxf>
      <font>
        <strike val="0"/>
        <outline val="0"/>
        <shadow val="0"/>
        <u val="none"/>
        <vertAlign val="baseline"/>
        <name val="Arial"/>
        <family val="2"/>
        <scheme val="none"/>
      </font>
      <alignment vertical="center" textRotation="0" justifyLastLine="0" readingOrder="0"/>
    </dxf>
    <dxf>
      <font>
        <b/>
        <strike val="0"/>
        <outline val="0"/>
        <shadow val="0"/>
        <u val="none"/>
        <vertAlign val="baseline"/>
        <color theme="0"/>
        <name val="Arial"/>
        <family val="2"/>
        <scheme val="none"/>
      </font>
      <fill>
        <patternFill patternType="solid">
          <fgColor indexed="64"/>
          <bgColor theme="4" tint="-0.249977111117893"/>
        </patternFill>
      </fill>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85726</xdr:colOff>
      <xdr:row>1</xdr:row>
      <xdr:rowOff>76201</xdr:rowOff>
    </xdr:from>
    <xdr:to>
      <xdr:col>1</xdr:col>
      <xdr:colOff>960120</xdr:colOff>
      <xdr:row>3</xdr:row>
      <xdr:rowOff>142056</xdr:rowOff>
    </xdr:to>
    <xdr:pic>
      <xdr:nvPicPr>
        <xdr:cNvPr id="3" name="Image 2">
          <a:extLst>
            <a:ext uri="{FF2B5EF4-FFF2-40B4-BE49-F238E27FC236}">
              <a16:creationId xmlns:a16="http://schemas.microsoft.com/office/drawing/2014/main" id="{08AC9216-74ED-4FA6-AE9B-E65E36ABC3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6" y="83821"/>
          <a:ext cx="2687954" cy="10716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139066</xdr:colOff>
      <xdr:row>0</xdr:row>
      <xdr:rowOff>68582</xdr:rowOff>
    </xdr:from>
    <xdr:to>
      <xdr:col>1</xdr:col>
      <xdr:colOff>1310640</xdr:colOff>
      <xdr:row>2</xdr:row>
      <xdr:rowOff>235142</xdr:rowOff>
    </xdr:to>
    <xdr:pic>
      <xdr:nvPicPr>
        <xdr:cNvPr id="2" name="Image 1">
          <a:extLst>
            <a:ext uri="{FF2B5EF4-FFF2-40B4-BE49-F238E27FC236}">
              <a16:creationId xmlns:a16="http://schemas.microsoft.com/office/drawing/2014/main" id="{48E049A7-7F72-4AA1-9372-3E54B22C4E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066" y="68582"/>
          <a:ext cx="2512694" cy="102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182880</xdr:colOff>
      <xdr:row>1</xdr:row>
      <xdr:rowOff>217171</xdr:rowOff>
    </xdr:from>
    <xdr:to>
      <xdr:col>1</xdr:col>
      <xdr:colOff>1196893</xdr:colOff>
      <xdr:row>3</xdr:row>
      <xdr:rowOff>68580</xdr:rowOff>
    </xdr:to>
    <xdr:pic>
      <xdr:nvPicPr>
        <xdr:cNvPr id="2" name="Image 1">
          <a:extLst>
            <a:ext uri="{FF2B5EF4-FFF2-40B4-BE49-F238E27FC236}">
              <a16:creationId xmlns:a16="http://schemas.microsoft.com/office/drawing/2014/main" id="{320ACAFF-9114-40D5-BD3C-1AF831EC75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2880" y="278131"/>
          <a:ext cx="2652313" cy="11315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94E8E9D-CE87-4208-9498-6A4C05674CBC}" name="Tableau25" displayName="Tableau25" ref="B36:C43" totalsRowShown="0" headerRowDxfId="3" dataDxfId="2">
  <autoFilter ref="B36:C43" xr:uid="{40C6150B-35DB-4F0C-85C2-692F978A17C5}"/>
  <tableColumns count="2">
    <tableColumn id="1" xr3:uid="{0702B2A8-B4AB-4E67-8A22-07C689EA545E}" name="Niveau de remise par famille constructeur" dataDxfId="1"/>
    <tableColumn id="2" xr3:uid="{E9842EC1-14C1-43A5-A0A2-6D5F62062EBA}" name="% de remise"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3"/>
  <sheetViews>
    <sheetView tabSelected="1" zoomScaleNormal="100" workbookViewId="0">
      <selection activeCell="A7" sqref="A7:A8"/>
    </sheetView>
  </sheetViews>
  <sheetFormatPr baseColWidth="10" defaultColWidth="9.109375" defaultRowHeight="13.8" x14ac:dyDescent="0.3"/>
  <cols>
    <col min="1" max="1" width="26.44140625" style="68" customWidth="1"/>
    <col min="2" max="2" width="80.5546875" style="68" bestFit="1" customWidth="1"/>
    <col min="3" max="3" width="40" style="68" bestFit="1" customWidth="1"/>
    <col min="4" max="4" width="18.44140625" style="68" customWidth="1"/>
    <col min="5" max="5" width="18.6640625" style="68" customWidth="1"/>
    <col min="6" max="6" width="22.5546875" style="68" customWidth="1"/>
    <col min="7" max="7" width="20.88671875" style="68" customWidth="1"/>
    <col min="8" max="8" width="21.21875" style="68" customWidth="1"/>
    <col min="9" max="9" width="51.6640625" style="68" customWidth="1"/>
    <col min="10" max="16384" width="9.109375" style="68"/>
  </cols>
  <sheetData>
    <row r="1" spans="1:9" s="67" customFormat="1" ht="0.9" customHeight="1" x14ac:dyDescent="0.3">
      <c r="A1" s="98"/>
      <c r="B1" s="65"/>
      <c r="C1" s="66"/>
      <c r="D1" s="66"/>
      <c r="E1" s="65"/>
    </row>
    <row r="2" spans="1:9" s="60" customFormat="1" ht="21.6" x14ac:dyDescent="0.3">
      <c r="A2" s="58"/>
      <c r="B2" s="59"/>
      <c r="C2" s="120" t="s">
        <v>155</v>
      </c>
      <c r="D2" s="120"/>
      <c r="E2" s="120"/>
      <c r="F2" s="120"/>
      <c r="G2" s="120"/>
      <c r="H2" s="120"/>
      <c r="I2" s="121"/>
    </row>
    <row r="3" spans="1:9" s="60" customFormat="1" ht="58.05" customHeight="1" x14ac:dyDescent="0.3">
      <c r="A3" s="61"/>
      <c r="B3" s="62"/>
      <c r="C3" s="122" t="s">
        <v>152</v>
      </c>
      <c r="D3" s="122"/>
      <c r="E3" s="122"/>
      <c r="F3" s="122"/>
      <c r="G3" s="122"/>
      <c r="H3" s="122"/>
      <c r="I3" s="123"/>
    </row>
    <row r="4" spans="1:9" s="60" customFormat="1" ht="21" x14ac:dyDescent="0.3">
      <c r="A4" s="61"/>
      <c r="B4" s="62"/>
      <c r="C4" s="126" t="s">
        <v>133</v>
      </c>
      <c r="D4" s="126"/>
      <c r="E4" s="126"/>
      <c r="F4" s="126"/>
      <c r="G4" s="126"/>
      <c r="H4" s="126"/>
      <c r="I4" s="127"/>
    </row>
    <row r="5" spans="1:9" s="60" customFormat="1" ht="21.6" x14ac:dyDescent="0.3">
      <c r="A5" s="63"/>
      <c r="B5" s="64"/>
      <c r="C5" s="124" t="s">
        <v>90</v>
      </c>
      <c r="D5" s="124"/>
      <c r="E5" s="124"/>
      <c r="F5" s="124"/>
      <c r="G5" s="124"/>
      <c r="H5" s="124"/>
      <c r="I5" s="125"/>
    </row>
    <row r="6" spans="1:9" s="67" customFormat="1" ht="17.399999999999999" x14ac:dyDescent="0.3">
      <c r="A6" s="107" t="s">
        <v>157</v>
      </c>
      <c r="B6" s="107"/>
      <c r="C6" s="66"/>
      <c r="D6" s="66"/>
      <c r="E6" s="65"/>
    </row>
    <row r="7" spans="1:9" s="79" customFormat="1" ht="25.05" customHeight="1" x14ac:dyDescent="0.3">
      <c r="A7" s="132" t="s">
        <v>0</v>
      </c>
      <c r="B7" s="130" t="s">
        <v>1</v>
      </c>
      <c r="C7" s="130" t="s">
        <v>2</v>
      </c>
      <c r="D7" s="130" t="s">
        <v>3</v>
      </c>
      <c r="E7" s="128" t="s">
        <v>131</v>
      </c>
      <c r="F7" s="129"/>
      <c r="G7" s="128" t="s">
        <v>91</v>
      </c>
      <c r="H7" s="129"/>
      <c r="I7" s="108" t="s">
        <v>4</v>
      </c>
    </row>
    <row r="8" spans="1:9" ht="16.05" customHeight="1" x14ac:dyDescent="0.3">
      <c r="A8" s="133"/>
      <c r="B8" s="131"/>
      <c r="C8" s="131"/>
      <c r="D8" s="131"/>
      <c r="E8" s="80" t="s">
        <v>5</v>
      </c>
      <c r="F8" s="80" t="s">
        <v>6</v>
      </c>
      <c r="G8" s="99" t="s">
        <v>7</v>
      </c>
      <c r="H8" s="99" t="s">
        <v>8</v>
      </c>
      <c r="I8" s="110"/>
    </row>
    <row r="9" spans="1:9" x14ac:dyDescent="0.3">
      <c r="A9" s="111" t="s">
        <v>9</v>
      </c>
      <c r="B9" s="3" t="s">
        <v>99</v>
      </c>
      <c r="C9" s="3"/>
      <c r="D9" s="6"/>
      <c r="E9" s="9"/>
      <c r="F9" s="100">
        <f t="shared" ref="F9:F34" si="0">E9*1.2</f>
        <v>0</v>
      </c>
      <c r="G9" s="134" t="s">
        <v>10</v>
      </c>
      <c r="H9" s="135"/>
      <c r="I9" s="12"/>
    </row>
    <row r="10" spans="1:9" x14ac:dyDescent="0.3">
      <c r="A10" s="112"/>
      <c r="B10" s="4" t="s">
        <v>100</v>
      </c>
      <c r="C10" s="4"/>
      <c r="D10" s="7"/>
      <c r="E10" s="10"/>
      <c r="F10" s="100">
        <f t="shared" si="0"/>
        <v>0</v>
      </c>
      <c r="G10" s="136"/>
      <c r="H10" s="137"/>
      <c r="I10" s="13"/>
    </row>
    <row r="11" spans="1:9" x14ac:dyDescent="0.3">
      <c r="A11" s="112"/>
      <c r="B11" s="3" t="s">
        <v>101</v>
      </c>
      <c r="C11" s="3"/>
      <c r="D11" s="6"/>
      <c r="E11" s="9"/>
      <c r="F11" s="100">
        <f t="shared" si="0"/>
        <v>0</v>
      </c>
      <c r="G11" s="100"/>
      <c r="H11" s="100">
        <f>G11*1.2</f>
        <v>0</v>
      </c>
      <c r="I11" s="12"/>
    </row>
    <row r="12" spans="1:9" x14ac:dyDescent="0.3">
      <c r="A12" s="112"/>
      <c r="B12" s="4" t="s">
        <v>102</v>
      </c>
      <c r="C12" s="4"/>
      <c r="D12" s="7"/>
      <c r="E12" s="10"/>
      <c r="F12" s="100">
        <f t="shared" si="0"/>
        <v>0</v>
      </c>
      <c r="G12" s="101"/>
      <c r="H12" s="100">
        <f>G12*1.2</f>
        <v>0</v>
      </c>
      <c r="I12" s="13"/>
    </row>
    <row r="13" spans="1:9" x14ac:dyDescent="0.3">
      <c r="A13" s="112"/>
      <c r="B13" s="3" t="s">
        <v>103</v>
      </c>
      <c r="C13" s="3"/>
      <c r="D13" s="6"/>
      <c r="E13" s="9"/>
      <c r="F13" s="100">
        <f t="shared" si="0"/>
        <v>0</v>
      </c>
      <c r="G13" s="100"/>
      <c r="H13" s="100">
        <f>G13*1.2</f>
        <v>0</v>
      </c>
      <c r="I13" s="12"/>
    </row>
    <row r="14" spans="1:9" x14ac:dyDescent="0.3">
      <c r="A14" s="112"/>
      <c r="B14" s="4" t="s">
        <v>104</v>
      </c>
      <c r="C14" s="4"/>
      <c r="D14" s="7"/>
      <c r="E14" s="10"/>
      <c r="F14" s="100">
        <f t="shared" si="0"/>
        <v>0</v>
      </c>
      <c r="G14" s="101"/>
      <c r="H14" s="100">
        <f>G14*1.2</f>
        <v>0</v>
      </c>
      <c r="I14" s="13"/>
    </row>
    <row r="15" spans="1:9" x14ac:dyDescent="0.3">
      <c r="A15" s="112"/>
      <c r="B15" s="3" t="s">
        <v>11</v>
      </c>
      <c r="C15" s="3"/>
      <c r="D15" s="6"/>
      <c r="E15" s="9"/>
      <c r="F15" s="100">
        <f t="shared" si="0"/>
        <v>0</v>
      </c>
      <c r="G15" s="114" t="s">
        <v>12</v>
      </c>
      <c r="H15" s="115"/>
      <c r="I15" s="12"/>
    </row>
    <row r="16" spans="1:9" x14ac:dyDescent="0.3">
      <c r="A16" s="112"/>
      <c r="B16" s="4" t="s">
        <v>13</v>
      </c>
      <c r="C16" s="4"/>
      <c r="D16" s="7"/>
      <c r="E16" s="10"/>
      <c r="F16" s="100">
        <f t="shared" si="0"/>
        <v>0</v>
      </c>
      <c r="G16" s="116"/>
      <c r="H16" s="117"/>
      <c r="I16" s="13"/>
    </row>
    <row r="17" spans="1:9" x14ac:dyDescent="0.3">
      <c r="A17" s="113"/>
      <c r="B17" s="3" t="s">
        <v>14</v>
      </c>
      <c r="C17" s="3"/>
      <c r="D17" s="6"/>
      <c r="E17" s="9"/>
      <c r="F17" s="100">
        <f t="shared" si="0"/>
        <v>0</v>
      </c>
      <c r="G17" s="118"/>
      <c r="H17" s="119"/>
      <c r="I17" s="12"/>
    </row>
    <row r="18" spans="1:9" x14ac:dyDescent="0.3">
      <c r="A18" s="108" t="s">
        <v>15</v>
      </c>
      <c r="B18" s="4" t="s">
        <v>105</v>
      </c>
      <c r="C18" s="4"/>
      <c r="D18" s="7"/>
      <c r="E18" s="10"/>
      <c r="F18" s="100">
        <f t="shared" si="0"/>
        <v>0</v>
      </c>
      <c r="G18" s="101"/>
      <c r="H18" s="100">
        <f>G18*1.2</f>
        <v>0</v>
      </c>
      <c r="I18" s="13"/>
    </row>
    <row r="19" spans="1:9" x14ac:dyDescent="0.3">
      <c r="A19" s="109"/>
      <c r="B19" s="3" t="s">
        <v>106</v>
      </c>
      <c r="C19" s="3"/>
      <c r="D19" s="6"/>
      <c r="E19" s="9"/>
      <c r="F19" s="100">
        <f t="shared" si="0"/>
        <v>0</v>
      </c>
      <c r="G19" s="100"/>
      <c r="H19" s="100">
        <f>G19*1.2</f>
        <v>0</v>
      </c>
      <c r="I19" s="12"/>
    </row>
    <row r="20" spans="1:9" x14ac:dyDescent="0.3">
      <c r="A20" s="109"/>
      <c r="B20" s="4" t="s">
        <v>107</v>
      </c>
      <c r="C20" s="4"/>
      <c r="D20" s="7"/>
      <c r="E20" s="10"/>
      <c r="F20" s="100">
        <f t="shared" si="0"/>
        <v>0</v>
      </c>
      <c r="G20" s="101"/>
      <c r="H20" s="100">
        <f>G20*1.2</f>
        <v>0</v>
      </c>
      <c r="I20" s="13"/>
    </row>
    <row r="21" spans="1:9" x14ac:dyDescent="0.3">
      <c r="A21" s="109"/>
      <c r="B21" s="3" t="s">
        <v>16</v>
      </c>
      <c r="C21" s="3"/>
      <c r="D21" s="6"/>
      <c r="E21" s="9"/>
      <c r="F21" s="100">
        <f t="shared" si="0"/>
        <v>0</v>
      </c>
      <c r="G21" s="114" t="s">
        <v>12</v>
      </c>
      <c r="H21" s="115"/>
      <c r="I21" s="12"/>
    </row>
    <row r="22" spans="1:9" x14ac:dyDescent="0.3">
      <c r="A22" s="109"/>
      <c r="B22" s="4" t="s">
        <v>17</v>
      </c>
      <c r="C22" s="4"/>
      <c r="D22" s="7"/>
      <c r="E22" s="10"/>
      <c r="F22" s="100">
        <f t="shared" si="0"/>
        <v>0</v>
      </c>
      <c r="G22" s="116"/>
      <c r="H22" s="117"/>
      <c r="I22" s="13"/>
    </row>
    <row r="23" spans="1:9" x14ac:dyDescent="0.3">
      <c r="A23" s="109"/>
      <c r="B23" s="3" t="s">
        <v>11</v>
      </c>
      <c r="C23" s="3"/>
      <c r="D23" s="6"/>
      <c r="E23" s="9"/>
      <c r="F23" s="100">
        <f t="shared" si="0"/>
        <v>0</v>
      </c>
      <c r="G23" s="116"/>
      <c r="H23" s="117"/>
      <c r="I23" s="12"/>
    </row>
    <row r="24" spans="1:9" x14ac:dyDescent="0.3">
      <c r="A24" s="109"/>
      <c r="B24" s="4" t="s">
        <v>13</v>
      </c>
      <c r="C24" s="4"/>
      <c r="D24" s="7"/>
      <c r="E24" s="10"/>
      <c r="F24" s="100">
        <f t="shared" si="0"/>
        <v>0</v>
      </c>
      <c r="G24" s="116"/>
      <c r="H24" s="117"/>
      <c r="I24" s="13"/>
    </row>
    <row r="25" spans="1:9" x14ac:dyDescent="0.3">
      <c r="A25" s="110"/>
      <c r="B25" s="3" t="s">
        <v>14</v>
      </c>
      <c r="C25" s="3"/>
      <c r="D25" s="6"/>
      <c r="E25" s="9"/>
      <c r="F25" s="100">
        <f t="shared" si="0"/>
        <v>0</v>
      </c>
      <c r="G25" s="118"/>
      <c r="H25" s="119"/>
      <c r="I25" s="12"/>
    </row>
    <row r="26" spans="1:9" x14ac:dyDescent="0.3">
      <c r="A26" s="108" t="s">
        <v>18</v>
      </c>
      <c r="B26" s="4" t="s">
        <v>108</v>
      </c>
      <c r="C26" s="4"/>
      <c r="D26" s="7"/>
      <c r="E26" s="10"/>
      <c r="F26" s="100">
        <f t="shared" si="0"/>
        <v>0</v>
      </c>
      <c r="G26" s="101"/>
      <c r="H26" s="100">
        <f>G26*1.2</f>
        <v>0</v>
      </c>
      <c r="I26" s="13"/>
    </row>
    <row r="27" spans="1:9" x14ac:dyDescent="0.3">
      <c r="A27" s="109"/>
      <c r="B27" s="3" t="s">
        <v>109</v>
      </c>
      <c r="C27" s="3"/>
      <c r="D27" s="6"/>
      <c r="E27" s="9"/>
      <c r="F27" s="100">
        <f t="shared" si="0"/>
        <v>0</v>
      </c>
      <c r="G27" s="100"/>
      <c r="H27" s="100">
        <f>G27*1.2</f>
        <v>0</v>
      </c>
      <c r="I27" s="12"/>
    </row>
    <row r="28" spans="1:9" x14ac:dyDescent="0.3">
      <c r="A28" s="109"/>
      <c r="B28" s="4" t="s">
        <v>110</v>
      </c>
      <c r="C28" s="4"/>
      <c r="D28" s="7"/>
      <c r="E28" s="10"/>
      <c r="F28" s="100">
        <f t="shared" si="0"/>
        <v>0</v>
      </c>
      <c r="G28" s="101"/>
      <c r="H28" s="100">
        <f>G28*1.2</f>
        <v>0</v>
      </c>
      <c r="I28" s="13"/>
    </row>
    <row r="29" spans="1:9" x14ac:dyDescent="0.3">
      <c r="A29" s="109"/>
      <c r="B29" s="3" t="s">
        <v>19</v>
      </c>
      <c r="C29" s="3"/>
      <c r="D29" s="6"/>
      <c r="E29" s="9"/>
      <c r="F29" s="100">
        <f t="shared" si="0"/>
        <v>0</v>
      </c>
      <c r="G29" s="114" t="s">
        <v>12</v>
      </c>
      <c r="H29" s="115"/>
      <c r="I29" s="12"/>
    </row>
    <row r="30" spans="1:9" x14ac:dyDescent="0.3">
      <c r="A30" s="109"/>
      <c r="B30" s="3" t="s">
        <v>20</v>
      </c>
      <c r="C30" s="4"/>
      <c r="D30" s="7"/>
      <c r="E30" s="10"/>
      <c r="F30" s="100">
        <f t="shared" si="0"/>
        <v>0</v>
      </c>
      <c r="G30" s="116"/>
      <c r="H30" s="117"/>
      <c r="I30" s="13"/>
    </row>
    <row r="31" spans="1:9" x14ac:dyDescent="0.3">
      <c r="A31" s="109"/>
      <c r="B31" s="3" t="s">
        <v>123</v>
      </c>
      <c r="C31" s="3"/>
      <c r="D31" s="6"/>
      <c r="E31" s="9"/>
      <c r="F31" s="100">
        <f t="shared" si="0"/>
        <v>0</v>
      </c>
      <c r="G31" s="116"/>
      <c r="H31" s="117"/>
      <c r="I31" s="12"/>
    </row>
    <row r="32" spans="1:9" x14ac:dyDescent="0.3">
      <c r="A32" s="108" t="s">
        <v>96</v>
      </c>
      <c r="B32" s="5" t="s">
        <v>21</v>
      </c>
      <c r="C32" s="5"/>
      <c r="D32" s="8"/>
      <c r="E32" s="11"/>
      <c r="F32" s="100">
        <f t="shared" si="0"/>
        <v>0</v>
      </c>
      <c r="G32" s="116"/>
      <c r="H32" s="117"/>
      <c r="I32" s="14"/>
    </row>
    <row r="33" spans="1:9" x14ac:dyDescent="0.3">
      <c r="A33" s="109"/>
      <c r="B33" s="3" t="s">
        <v>22</v>
      </c>
      <c r="C33" s="3"/>
      <c r="D33" s="6"/>
      <c r="E33" s="9"/>
      <c r="F33" s="100">
        <f t="shared" si="0"/>
        <v>0</v>
      </c>
      <c r="G33" s="116"/>
      <c r="H33" s="117"/>
      <c r="I33" s="12"/>
    </row>
    <row r="34" spans="1:9" x14ac:dyDescent="0.3">
      <c r="A34" s="110"/>
      <c r="B34" s="5" t="s">
        <v>23</v>
      </c>
      <c r="C34" s="5"/>
      <c r="D34" s="8"/>
      <c r="E34" s="11"/>
      <c r="F34" s="102">
        <f t="shared" si="0"/>
        <v>0</v>
      </c>
      <c r="G34" s="118"/>
      <c r="H34" s="119"/>
      <c r="I34" s="14"/>
    </row>
    <row r="36" spans="1:9" ht="30" customHeight="1" x14ac:dyDescent="0.3">
      <c r="A36" s="108" t="s">
        <v>24</v>
      </c>
      <c r="B36" s="15" t="s">
        <v>25</v>
      </c>
      <c r="C36" s="103" t="s">
        <v>26</v>
      </c>
    </row>
    <row r="37" spans="1:9" x14ac:dyDescent="0.3">
      <c r="A37" s="109"/>
      <c r="B37" s="41" t="s">
        <v>27</v>
      </c>
      <c r="C37" s="104"/>
      <c r="D37" s="105"/>
    </row>
    <row r="38" spans="1:9" x14ac:dyDescent="0.3">
      <c r="A38" s="109"/>
      <c r="B38" s="41" t="s">
        <v>28</v>
      </c>
      <c r="C38" s="104"/>
      <c r="D38" s="105"/>
    </row>
    <row r="39" spans="1:9" x14ac:dyDescent="0.3">
      <c r="A39" s="109"/>
      <c r="B39" s="41" t="s">
        <v>29</v>
      </c>
      <c r="C39" s="104"/>
      <c r="D39" s="105"/>
    </row>
    <row r="40" spans="1:9" x14ac:dyDescent="0.3">
      <c r="A40" s="109"/>
      <c r="B40" s="41" t="s">
        <v>153</v>
      </c>
      <c r="C40" s="104"/>
      <c r="D40" s="105"/>
    </row>
    <row r="41" spans="1:9" x14ac:dyDescent="0.3">
      <c r="A41" s="109"/>
      <c r="B41" s="41" t="s">
        <v>30</v>
      </c>
      <c r="C41" s="104"/>
      <c r="D41" s="105"/>
    </row>
    <row r="42" spans="1:9" x14ac:dyDescent="0.3">
      <c r="A42" s="109"/>
      <c r="B42" s="41" t="s">
        <v>31</v>
      </c>
      <c r="C42" s="104"/>
      <c r="D42" s="105"/>
    </row>
    <row r="43" spans="1:9" x14ac:dyDescent="0.3">
      <c r="A43" s="110"/>
      <c r="B43" s="42" t="s">
        <v>32</v>
      </c>
      <c r="C43" s="106"/>
      <c r="D43" s="105"/>
    </row>
    <row r="45" spans="1:9" ht="14.4" thickBot="1" x14ac:dyDescent="0.35">
      <c r="A45" s="108" t="s">
        <v>33</v>
      </c>
      <c r="B45" s="19" t="s">
        <v>34</v>
      </c>
      <c r="C45" s="19" t="s">
        <v>5</v>
      </c>
      <c r="D45" s="19" t="s">
        <v>6</v>
      </c>
    </row>
    <row r="46" spans="1:9" ht="14.4" thickTop="1" x14ac:dyDescent="0.3">
      <c r="A46" s="109"/>
      <c r="B46" s="20" t="s">
        <v>35</v>
      </c>
      <c r="C46" s="17"/>
      <c r="D46" s="43">
        <f t="shared" ref="D46:D62" si="1">C46*1.2</f>
        <v>0</v>
      </c>
    </row>
    <row r="47" spans="1:9" x14ac:dyDescent="0.3">
      <c r="A47" s="109"/>
      <c r="B47" s="21" t="s">
        <v>36</v>
      </c>
      <c r="C47" s="16"/>
      <c r="D47" s="43">
        <f t="shared" si="1"/>
        <v>0</v>
      </c>
    </row>
    <row r="48" spans="1:9" x14ac:dyDescent="0.3">
      <c r="A48" s="109"/>
      <c r="B48" s="20" t="s">
        <v>37</v>
      </c>
      <c r="C48" s="17"/>
      <c r="D48" s="43">
        <f t="shared" si="1"/>
        <v>0</v>
      </c>
    </row>
    <row r="49" spans="1:4" x14ac:dyDescent="0.3">
      <c r="A49" s="109"/>
      <c r="B49" s="21" t="s">
        <v>38</v>
      </c>
      <c r="C49" s="16"/>
      <c r="D49" s="43">
        <f t="shared" si="1"/>
        <v>0</v>
      </c>
    </row>
    <row r="50" spans="1:4" x14ac:dyDescent="0.3">
      <c r="A50" s="109"/>
      <c r="B50" s="20" t="s">
        <v>39</v>
      </c>
      <c r="C50" s="17"/>
      <c r="D50" s="43">
        <f t="shared" si="1"/>
        <v>0</v>
      </c>
    </row>
    <row r="51" spans="1:4" x14ac:dyDescent="0.3">
      <c r="A51" s="109"/>
      <c r="B51" s="21" t="s">
        <v>40</v>
      </c>
      <c r="C51" s="16"/>
      <c r="D51" s="43">
        <f t="shared" si="1"/>
        <v>0</v>
      </c>
    </row>
    <row r="52" spans="1:4" x14ac:dyDescent="0.3">
      <c r="A52" s="109"/>
      <c r="B52" s="21" t="s">
        <v>41</v>
      </c>
      <c r="C52" s="16"/>
      <c r="D52" s="43">
        <f t="shared" si="1"/>
        <v>0</v>
      </c>
    </row>
    <row r="53" spans="1:4" x14ac:dyDescent="0.3">
      <c r="A53" s="109"/>
      <c r="B53" s="20" t="s">
        <v>42</v>
      </c>
      <c r="C53" s="17"/>
      <c r="D53" s="43">
        <f t="shared" si="1"/>
        <v>0</v>
      </c>
    </row>
    <row r="54" spans="1:4" x14ac:dyDescent="0.3">
      <c r="A54" s="109"/>
      <c r="B54" s="22" t="s">
        <v>43</v>
      </c>
      <c r="C54" s="16"/>
      <c r="D54" s="43">
        <f t="shared" si="1"/>
        <v>0</v>
      </c>
    </row>
    <row r="55" spans="1:4" x14ac:dyDescent="0.3">
      <c r="A55" s="109"/>
      <c r="B55" s="20" t="s">
        <v>44</v>
      </c>
      <c r="C55" s="17"/>
      <c r="D55" s="43">
        <f t="shared" si="1"/>
        <v>0</v>
      </c>
    </row>
    <row r="56" spans="1:4" x14ac:dyDescent="0.3">
      <c r="A56" s="109"/>
      <c r="B56" s="22" t="s">
        <v>45</v>
      </c>
      <c r="C56" s="16"/>
      <c r="D56" s="43">
        <f t="shared" si="1"/>
        <v>0</v>
      </c>
    </row>
    <row r="57" spans="1:4" x14ac:dyDescent="0.3">
      <c r="A57" s="109"/>
      <c r="B57" s="20" t="s">
        <v>46</v>
      </c>
      <c r="C57" s="17"/>
      <c r="D57" s="43">
        <f t="shared" si="1"/>
        <v>0</v>
      </c>
    </row>
    <row r="58" spans="1:4" x14ac:dyDescent="0.3">
      <c r="A58" s="109"/>
      <c r="B58" s="22" t="s">
        <v>47</v>
      </c>
      <c r="C58" s="16"/>
      <c r="D58" s="43">
        <f t="shared" si="1"/>
        <v>0</v>
      </c>
    </row>
    <row r="59" spans="1:4" x14ac:dyDescent="0.3">
      <c r="A59" s="109"/>
      <c r="B59" s="20" t="s">
        <v>48</v>
      </c>
      <c r="C59" s="17"/>
      <c r="D59" s="43">
        <f t="shared" si="1"/>
        <v>0</v>
      </c>
    </row>
    <row r="60" spans="1:4" x14ac:dyDescent="0.3">
      <c r="A60" s="109"/>
      <c r="B60" s="22" t="s">
        <v>49</v>
      </c>
      <c r="C60" s="16"/>
      <c r="D60" s="43">
        <f t="shared" si="1"/>
        <v>0</v>
      </c>
    </row>
    <row r="61" spans="1:4" x14ac:dyDescent="0.3">
      <c r="A61" s="109"/>
      <c r="B61" s="20" t="s">
        <v>50</v>
      </c>
      <c r="C61" s="17"/>
      <c r="D61" s="43">
        <f t="shared" si="1"/>
        <v>0</v>
      </c>
    </row>
    <row r="62" spans="1:4" x14ac:dyDescent="0.3">
      <c r="A62" s="109"/>
      <c r="B62" s="22" t="s">
        <v>51</v>
      </c>
      <c r="C62" s="55"/>
      <c r="D62" s="43">
        <f t="shared" si="1"/>
        <v>0</v>
      </c>
    </row>
    <row r="64" spans="1:4" ht="30" customHeight="1" x14ac:dyDescent="0.3">
      <c r="A64" s="108" t="s">
        <v>52</v>
      </c>
      <c r="B64" s="160" t="s">
        <v>34</v>
      </c>
      <c r="C64" s="160" t="s">
        <v>5</v>
      </c>
      <c r="D64" s="161" t="s">
        <v>6</v>
      </c>
    </row>
    <row r="65" spans="1:4" x14ac:dyDescent="0.3">
      <c r="A65" s="110"/>
      <c r="B65" s="20" t="s">
        <v>53</v>
      </c>
      <c r="C65" s="18"/>
      <c r="D65" s="40">
        <f>C65*1.2</f>
        <v>0</v>
      </c>
    </row>
    <row r="68" spans="1:4" ht="45" customHeight="1" x14ac:dyDescent="0.3">
      <c r="A68" s="108" t="s">
        <v>54</v>
      </c>
      <c r="B68" s="157" t="s">
        <v>34</v>
      </c>
      <c r="C68" s="158" t="s">
        <v>5</v>
      </c>
      <c r="D68" s="159" t="s">
        <v>6</v>
      </c>
    </row>
    <row r="69" spans="1:4" x14ac:dyDescent="0.3">
      <c r="A69" s="109"/>
      <c r="B69" s="1" t="s">
        <v>55</v>
      </c>
      <c r="C69" s="18"/>
      <c r="D69" s="40">
        <f>C69*1.2</f>
        <v>0</v>
      </c>
    </row>
    <row r="70" spans="1:4" x14ac:dyDescent="0.3">
      <c r="A70" s="109"/>
      <c r="B70" s="2" t="s">
        <v>56</v>
      </c>
      <c r="C70" s="16"/>
      <c r="D70" s="43">
        <f>C70*1.2</f>
        <v>0</v>
      </c>
    </row>
    <row r="71" spans="1:4" x14ac:dyDescent="0.3">
      <c r="A71" s="109"/>
      <c r="B71" s="1" t="s">
        <v>57</v>
      </c>
      <c r="C71" s="18"/>
      <c r="D71" s="40">
        <f>C71*1.2</f>
        <v>0</v>
      </c>
    </row>
    <row r="72" spans="1:4" x14ac:dyDescent="0.3">
      <c r="A72" s="109"/>
      <c r="B72" s="2" t="s">
        <v>58</v>
      </c>
      <c r="C72" s="16"/>
      <c r="D72" s="43">
        <f>C72*1.2</f>
        <v>0</v>
      </c>
    </row>
    <row r="73" spans="1:4" x14ac:dyDescent="0.3">
      <c r="A73" s="110"/>
      <c r="B73" s="1" t="s">
        <v>59</v>
      </c>
      <c r="C73" s="18"/>
      <c r="D73" s="40">
        <f>C73*1.2</f>
        <v>0</v>
      </c>
    </row>
  </sheetData>
  <mergeCells count="24">
    <mergeCell ref="G29:H34"/>
    <mergeCell ref="G21:H25"/>
    <mergeCell ref="C2:I2"/>
    <mergeCell ref="C3:I3"/>
    <mergeCell ref="C5:I5"/>
    <mergeCell ref="C4:I4"/>
    <mergeCell ref="E7:F7"/>
    <mergeCell ref="G7:H7"/>
    <mergeCell ref="C7:C8"/>
    <mergeCell ref="I7:I8"/>
    <mergeCell ref="D7:D8"/>
    <mergeCell ref="G15:H17"/>
    <mergeCell ref="G9:H10"/>
    <mergeCell ref="A6:B6"/>
    <mergeCell ref="A68:A73"/>
    <mergeCell ref="A9:A17"/>
    <mergeCell ref="A26:A31"/>
    <mergeCell ref="A64:A65"/>
    <mergeCell ref="A45:A62"/>
    <mergeCell ref="A36:A43"/>
    <mergeCell ref="A32:A34"/>
    <mergeCell ref="A18:A25"/>
    <mergeCell ref="B7:B8"/>
    <mergeCell ref="A7:A8"/>
  </mergeCells>
  <phoneticPr fontId="3" type="noConversion"/>
  <pageMargins left="0.39370078740157483" right="0.19685039370078741" top="0.39370078740157483" bottom="0.19685039370078741" header="0.31496062992125984" footer="0.31496062992125984"/>
  <pageSetup paperSize="8" scale="67"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B8862-4EC8-4B66-9022-DDBEB8987F5D}">
  <dimension ref="A1:D30"/>
  <sheetViews>
    <sheetView workbookViewId="0">
      <selection activeCell="A5" sqref="A5:B5"/>
    </sheetView>
  </sheetViews>
  <sheetFormatPr baseColWidth="10" defaultRowHeight="13.8" x14ac:dyDescent="0.25"/>
  <cols>
    <col min="1" max="1" width="19.5546875" style="75" bestFit="1" customWidth="1"/>
    <col min="2" max="2" width="60.88671875" style="75" customWidth="1"/>
    <col min="3" max="3" width="41.88671875" style="75" customWidth="1"/>
    <col min="4" max="4" width="93.6640625" style="75" customWidth="1"/>
    <col min="5" max="16384" width="11.5546875" style="75"/>
  </cols>
  <sheetData>
    <row r="1" spans="1:4" s="60" customFormat="1" ht="21.6" x14ac:dyDescent="0.3">
      <c r="A1" s="58"/>
      <c r="B1" s="59"/>
      <c r="C1" s="120" t="s">
        <v>146</v>
      </c>
      <c r="D1" s="120"/>
    </row>
    <row r="2" spans="1:4" s="60" customFormat="1" ht="46.05" customHeight="1" x14ac:dyDescent="0.3">
      <c r="A2" s="61"/>
      <c r="B2" s="62"/>
      <c r="C2" s="126" t="s">
        <v>152</v>
      </c>
      <c r="D2" s="126"/>
    </row>
    <row r="3" spans="1:4" s="60" customFormat="1" ht="21" x14ac:dyDescent="0.3">
      <c r="A3" s="61"/>
      <c r="B3" s="62"/>
      <c r="C3" s="126" t="s">
        <v>145</v>
      </c>
      <c r="D3" s="126"/>
    </row>
    <row r="4" spans="1:4" s="60" customFormat="1" ht="21.6" x14ac:dyDescent="0.3">
      <c r="A4" s="63"/>
      <c r="B4" s="64"/>
      <c r="C4" s="124" t="s">
        <v>90</v>
      </c>
      <c r="D4" s="124"/>
    </row>
    <row r="5" spans="1:4" s="67" customFormat="1" ht="17.399999999999999" x14ac:dyDescent="0.3">
      <c r="A5" s="138" t="s">
        <v>151</v>
      </c>
      <c r="B5" s="138"/>
      <c r="C5" s="66"/>
      <c r="D5" s="66"/>
    </row>
    <row r="7" spans="1:4" s="68" customFormat="1" ht="30" customHeight="1" x14ac:dyDescent="0.3">
      <c r="A7" s="142" t="s">
        <v>60</v>
      </c>
      <c r="B7" s="57" t="s">
        <v>61</v>
      </c>
      <c r="C7" s="57" t="s">
        <v>89</v>
      </c>
      <c r="D7" s="76" t="s">
        <v>62</v>
      </c>
    </row>
    <row r="8" spans="1:4" s="68" customFormat="1" ht="36" customHeight="1" x14ac:dyDescent="0.3">
      <c r="A8" s="142"/>
      <c r="B8" s="69" t="s">
        <v>63</v>
      </c>
      <c r="C8" s="70" t="s">
        <v>150</v>
      </c>
      <c r="D8" s="77"/>
    </row>
    <row r="9" spans="1:4" s="68" customFormat="1" ht="36" customHeight="1" x14ac:dyDescent="0.3">
      <c r="A9" s="142"/>
      <c r="B9" s="70" t="s">
        <v>130</v>
      </c>
      <c r="C9" s="70" t="s">
        <v>134</v>
      </c>
      <c r="D9" s="77"/>
    </row>
    <row r="10" spans="1:4" s="68" customFormat="1" ht="36" customHeight="1" x14ac:dyDescent="0.3">
      <c r="A10" s="142"/>
      <c r="B10" s="71" t="s">
        <v>64</v>
      </c>
      <c r="C10" s="70" t="s">
        <v>147</v>
      </c>
      <c r="D10" s="77"/>
    </row>
    <row r="11" spans="1:4" s="68" customFormat="1" ht="36" customHeight="1" x14ac:dyDescent="0.3">
      <c r="A11" s="142"/>
      <c r="B11" s="70" t="s">
        <v>65</v>
      </c>
      <c r="C11" s="70" t="s">
        <v>66</v>
      </c>
      <c r="D11" s="77"/>
    </row>
    <row r="12" spans="1:4" s="68" customFormat="1" ht="36" customHeight="1" x14ac:dyDescent="0.3">
      <c r="A12" s="142"/>
      <c r="B12" s="70" t="s">
        <v>148</v>
      </c>
      <c r="C12" s="70" t="s">
        <v>67</v>
      </c>
      <c r="D12" s="77"/>
    </row>
    <row r="13" spans="1:4" s="68" customFormat="1" x14ac:dyDescent="0.3"/>
    <row r="14" spans="1:4" s="72" customFormat="1" ht="22.05" customHeight="1" x14ac:dyDescent="0.3">
      <c r="A14" s="57" t="s">
        <v>94</v>
      </c>
      <c r="B14" s="57" t="s">
        <v>61</v>
      </c>
      <c r="C14" s="143" t="s">
        <v>62</v>
      </c>
      <c r="D14" s="144"/>
    </row>
    <row r="15" spans="1:4" s="72" customFormat="1" ht="69" x14ac:dyDescent="0.3">
      <c r="A15" s="57" t="s">
        <v>95</v>
      </c>
      <c r="B15" s="71" t="s">
        <v>97</v>
      </c>
      <c r="C15" s="139"/>
      <c r="D15" s="140"/>
    </row>
    <row r="16" spans="1:4" s="72" customFormat="1" ht="244.5" customHeight="1" x14ac:dyDescent="0.3">
      <c r="A16" s="56" t="s">
        <v>93</v>
      </c>
      <c r="B16" s="71" t="s">
        <v>68</v>
      </c>
      <c r="C16" s="139"/>
      <c r="D16" s="140"/>
    </row>
    <row r="17" spans="1:4" s="72" customFormat="1" ht="129.75" customHeight="1" x14ac:dyDescent="0.3">
      <c r="A17" s="142" t="s">
        <v>69</v>
      </c>
      <c r="B17" s="71" t="s">
        <v>98</v>
      </c>
      <c r="C17" s="139"/>
      <c r="D17" s="140"/>
    </row>
    <row r="18" spans="1:4" s="72" customFormat="1" ht="159" customHeight="1" x14ac:dyDescent="0.3">
      <c r="A18" s="142"/>
      <c r="B18" s="71" t="s">
        <v>70</v>
      </c>
      <c r="C18" s="139"/>
      <c r="D18" s="140"/>
    </row>
    <row r="19" spans="1:4" s="72" customFormat="1" x14ac:dyDescent="0.3"/>
    <row r="20" spans="1:4" s="72" customFormat="1" ht="27.6" x14ac:dyDescent="0.3">
      <c r="A20" s="33" t="s">
        <v>71</v>
      </c>
      <c r="B20" s="57" t="s">
        <v>61</v>
      </c>
      <c r="C20" s="57" t="s">
        <v>72</v>
      </c>
      <c r="D20" s="57" t="s">
        <v>62</v>
      </c>
    </row>
    <row r="21" spans="1:4" s="72" customFormat="1" ht="118.5" customHeight="1" x14ac:dyDescent="0.3">
      <c r="A21" s="141" t="s">
        <v>73</v>
      </c>
      <c r="B21" s="71" t="s">
        <v>135</v>
      </c>
      <c r="C21" s="73" t="s">
        <v>149</v>
      </c>
      <c r="D21" s="73" t="s">
        <v>127</v>
      </c>
    </row>
    <row r="22" spans="1:4" s="72" customFormat="1" ht="72" x14ac:dyDescent="0.3">
      <c r="A22" s="141"/>
      <c r="B22" s="71" t="s">
        <v>136</v>
      </c>
      <c r="C22" s="73" t="s">
        <v>128</v>
      </c>
      <c r="D22" s="73" t="s">
        <v>127</v>
      </c>
    </row>
    <row r="23" spans="1:4" s="72" customFormat="1" ht="87.75" customHeight="1" x14ac:dyDescent="0.3">
      <c r="A23" s="141"/>
      <c r="B23" s="71" t="s">
        <v>137</v>
      </c>
      <c r="C23" s="73" t="s">
        <v>125</v>
      </c>
      <c r="D23" s="73" t="s">
        <v>129</v>
      </c>
    </row>
    <row r="24" spans="1:4" s="72" customFormat="1" ht="87.75" customHeight="1" x14ac:dyDescent="0.3">
      <c r="A24" s="141"/>
      <c r="B24" s="71" t="s">
        <v>138</v>
      </c>
      <c r="C24" s="73" t="s">
        <v>132</v>
      </c>
      <c r="D24" s="73" t="s">
        <v>129</v>
      </c>
    </row>
    <row r="25" spans="1:4" s="72" customFormat="1" ht="87.75" customHeight="1" x14ac:dyDescent="0.3">
      <c r="A25" s="141"/>
      <c r="B25" s="71" t="s">
        <v>139</v>
      </c>
      <c r="C25" s="73" t="s">
        <v>126</v>
      </c>
      <c r="D25" s="73" t="s">
        <v>124</v>
      </c>
    </row>
    <row r="26" spans="1:4" s="72" customFormat="1" ht="58.5" customHeight="1" x14ac:dyDescent="0.3">
      <c r="A26" s="141" t="s">
        <v>74</v>
      </c>
      <c r="B26" s="71" t="s">
        <v>140</v>
      </c>
      <c r="C26" s="74" t="s">
        <v>75</v>
      </c>
      <c r="D26" s="78"/>
    </row>
    <row r="27" spans="1:4" s="72" customFormat="1" ht="55.5" customHeight="1" x14ac:dyDescent="0.3">
      <c r="A27" s="141"/>
      <c r="B27" s="71" t="s">
        <v>141</v>
      </c>
      <c r="C27" s="74" t="s">
        <v>75</v>
      </c>
      <c r="D27" s="78"/>
    </row>
    <row r="28" spans="1:4" s="72" customFormat="1" ht="57" customHeight="1" x14ac:dyDescent="0.3">
      <c r="A28" s="141"/>
      <c r="B28" s="71" t="s">
        <v>142</v>
      </c>
      <c r="C28" s="74" t="s">
        <v>75</v>
      </c>
      <c r="D28" s="78"/>
    </row>
    <row r="29" spans="1:4" s="72" customFormat="1" ht="57" customHeight="1" x14ac:dyDescent="0.3">
      <c r="A29" s="141"/>
      <c r="B29" s="71" t="s">
        <v>143</v>
      </c>
      <c r="C29" s="74" t="s">
        <v>75</v>
      </c>
      <c r="D29" s="78"/>
    </row>
    <row r="30" spans="1:4" s="72" customFormat="1" ht="78" customHeight="1" x14ac:dyDescent="0.3">
      <c r="A30" s="141"/>
      <c r="B30" s="71" t="s">
        <v>144</v>
      </c>
      <c r="C30" s="74" t="s">
        <v>75</v>
      </c>
      <c r="D30" s="78"/>
    </row>
  </sheetData>
  <mergeCells count="14">
    <mergeCell ref="C1:D1"/>
    <mergeCell ref="C2:D2"/>
    <mergeCell ref="C3:D3"/>
    <mergeCell ref="C4:D4"/>
    <mergeCell ref="C15:D15"/>
    <mergeCell ref="A5:B5"/>
    <mergeCell ref="C18:D18"/>
    <mergeCell ref="C17:D17"/>
    <mergeCell ref="A21:A25"/>
    <mergeCell ref="A26:A30"/>
    <mergeCell ref="A17:A18"/>
    <mergeCell ref="A7:A12"/>
    <mergeCell ref="C14:D14"/>
    <mergeCell ref="C16:D16"/>
  </mergeCells>
  <pageMargins left="0.59055118110236227" right="0.59055118110236227" top="0.19685039370078741" bottom="0.78740157480314965" header="0.31496062992125984" footer="0.39370078740157483"/>
  <pageSetup paperSize="8" scale="77"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AA43A-D066-42D7-982E-A68B3AFC66A5}">
  <sheetPr>
    <pageSetUpPr fitToPage="1"/>
  </sheetPr>
  <dimension ref="A1:H74"/>
  <sheetViews>
    <sheetView workbookViewId="0">
      <selection activeCell="A6" sqref="A6:B6"/>
    </sheetView>
  </sheetViews>
  <sheetFormatPr baseColWidth="10" defaultColWidth="9.109375" defaultRowHeight="13.8" x14ac:dyDescent="0.3"/>
  <cols>
    <col min="1" max="1" width="23.88671875" style="68" customWidth="1"/>
    <col min="2" max="2" width="77.5546875" style="68" customWidth="1"/>
    <col min="3" max="3" width="21.33203125" style="68" customWidth="1"/>
    <col min="4" max="4" width="21" style="68" customWidth="1"/>
    <col min="5" max="5" width="22" style="68" customWidth="1"/>
    <col min="6" max="6" width="22.5546875" style="68" customWidth="1"/>
    <col min="7" max="7" width="39.6640625" style="68" bestFit="1" customWidth="1"/>
    <col min="8" max="8" width="0.21875" style="68" customWidth="1"/>
    <col min="9" max="16384" width="9.109375" style="68"/>
  </cols>
  <sheetData>
    <row r="1" spans="1:8" s="67" customFormat="1" ht="5.0999999999999996" customHeight="1" x14ac:dyDescent="0.3">
      <c r="B1" s="65"/>
      <c r="C1" s="66"/>
      <c r="D1" s="66"/>
      <c r="E1" s="65"/>
    </row>
    <row r="2" spans="1:8" s="60" customFormat="1" ht="46.2" customHeight="1" x14ac:dyDescent="0.3">
      <c r="A2" s="58"/>
      <c r="B2" s="59"/>
      <c r="C2" s="151" t="s">
        <v>154</v>
      </c>
      <c r="D2" s="151"/>
      <c r="E2" s="151"/>
      <c r="F2" s="151"/>
      <c r="G2" s="151"/>
      <c r="H2" s="152"/>
    </row>
    <row r="3" spans="1:8" s="60" customFormat="1" ht="55.05" customHeight="1" x14ac:dyDescent="0.3">
      <c r="A3" s="61"/>
      <c r="B3" s="62"/>
      <c r="C3" s="122" t="s">
        <v>152</v>
      </c>
      <c r="D3" s="122"/>
      <c r="E3" s="122"/>
      <c r="F3" s="122"/>
      <c r="G3" s="122"/>
      <c r="H3" s="123"/>
    </row>
    <row r="4" spans="1:8" s="60" customFormat="1" ht="18" customHeight="1" x14ac:dyDescent="0.3">
      <c r="A4" s="61"/>
      <c r="B4" s="62"/>
      <c r="C4" s="155" t="s">
        <v>133</v>
      </c>
      <c r="D4" s="155"/>
      <c r="E4" s="155"/>
      <c r="F4" s="155"/>
      <c r="G4" s="155"/>
      <c r="H4" s="156"/>
    </row>
    <row r="5" spans="1:8" s="60" customFormat="1" ht="22.8" x14ac:dyDescent="0.3">
      <c r="A5" s="63"/>
      <c r="B5" s="64"/>
      <c r="C5" s="153" t="s">
        <v>90</v>
      </c>
      <c r="D5" s="153"/>
      <c r="E5" s="153"/>
      <c r="F5" s="153"/>
      <c r="G5" s="153"/>
      <c r="H5" s="154"/>
    </row>
    <row r="6" spans="1:8" ht="17.399999999999999" x14ac:dyDescent="0.3">
      <c r="A6" s="162" t="s">
        <v>156</v>
      </c>
      <c r="B6" s="162"/>
    </row>
    <row r="7" spans="1:8" s="79" customFormat="1" ht="22.5" customHeight="1" x14ac:dyDescent="0.3">
      <c r="A7" s="132" t="s">
        <v>0</v>
      </c>
      <c r="B7" s="130" t="s">
        <v>1</v>
      </c>
      <c r="C7" s="128" t="s">
        <v>92</v>
      </c>
      <c r="D7" s="129"/>
      <c r="E7" s="128" t="s">
        <v>91</v>
      </c>
      <c r="F7" s="129"/>
      <c r="G7" s="130" t="s">
        <v>76</v>
      </c>
    </row>
    <row r="8" spans="1:8" ht="41.4" x14ac:dyDescent="0.3">
      <c r="A8" s="133"/>
      <c r="B8" s="131"/>
      <c r="C8" s="45" t="s">
        <v>77</v>
      </c>
      <c r="D8" s="80" t="s">
        <v>78</v>
      </c>
      <c r="E8" s="45" t="s">
        <v>77</v>
      </c>
      <c r="F8" s="80" t="s">
        <v>78</v>
      </c>
      <c r="G8" s="131"/>
    </row>
    <row r="9" spans="1:8" x14ac:dyDescent="0.3">
      <c r="A9" s="111" t="s">
        <v>9</v>
      </c>
      <c r="B9" s="28" t="s">
        <v>122</v>
      </c>
      <c r="C9" s="81">
        <v>0</v>
      </c>
      <c r="D9" s="30">
        <f>BP!E9</f>
        <v>0</v>
      </c>
      <c r="E9" s="82"/>
      <c r="F9" s="83"/>
      <c r="G9" s="84">
        <f>(C9*D9)+(E9*F9)</f>
        <v>0</v>
      </c>
    </row>
    <row r="10" spans="1:8" x14ac:dyDescent="0.3">
      <c r="A10" s="112"/>
      <c r="B10" s="29" t="s">
        <v>121</v>
      </c>
      <c r="C10" s="81">
        <v>6</v>
      </c>
      <c r="D10" s="30">
        <f>BP!E10</f>
        <v>0</v>
      </c>
      <c r="E10" s="85"/>
      <c r="F10" s="86"/>
      <c r="G10" s="84">
        <f t="shared" ref="G10:G32" si="0">(C10*D10)+(E10*F10)</f>
        <v>0</v>
      </c>
    </row>
    <row r="11" spans="1:8" x14ac:dyDescent="0.3">
      <c r="A11" s="112"/>
      <c r="B11" s="28" t="s">
        <v>120</v>
      </c>
      <c r="C11" s="81">
        <v>0</v>
      </c>
      <c r="D11" s="30">
        <f>BP!E11</f>
        <v>0</v>
      </c>
      <c r="E11" s="81">
        <v>0</v>
      </c>
      <c r="F11" s="31">
        <f>BP!G11</f>
        <v>0</v>
      </c>
      <c r="G11" s="84">
        <f t="shared" si="0"/>
        <v>0</v>
      </c>
    </row>
    <row r="12" spans="1:8" x14ac:dyDescent="0.3">
      <c r="A12" s="112"/>
      <c r="B12" s="29" t="s">
        <v>119</v>
      </c>
      <c r="C12" s="81">
        <v>15</v>
      </c>
      <c r="D12" s="30">
        <f>BP!E12</f>
        <v>0</v>
      </c>
      <c r="E12" s="81">
        <f>C12</f>
        <v>15</v>
      </c>
      <c r="F12" s="31">
        <f>BP!G12</f>
        <v>0</v>
      </c>
      <c r="G12" s="84">
        <f t="shared" si="0"/>
        <v>0</v>
      </c>
    </row>
    <row r="13" spans="1:8" x14ac:dyDescent="0.3">
      <c r="A13" s="112"/>
      <c r="B13" s="28" t="s">
        <v>118</v>
      </c>
      <c r="C13" s="81">
        <v>0</v>
      </c>
      <c r="D13" s="30">
        <f>BP!E13</f>
        <v>0</v>
      </c>
      <c r="E13" s="81">
        <v>0</v>
      </c>
      <c r="F13" s="31">
        <f>BP!G13</f>
        <v>0</v>
      </c>
      <c r="G13" s="84">
        <f t="shared" si="0"/>
        <v>0</v>
      </c>
    </row>
    <row r="14" spans="1:8" x14ac:dyDescent="0.3">
      <c r="A14" s="112"/>
      <c r="B14" s="29" t="s">
        <v>117</v>
      </c>
      <c r="C14" s="81">
        <v>16</v>
      </c>
      <c r="D14" s="30">
        <f>BP!E14</f>
        <v>0</v>
      </c>
      <c r="E14" s="81">
        <f>C14</f>
        <v>16</v>
      </c>
      <c r="F14" s="31">
        <f>BP!G14</f>
        <v>0</v>
      </c>
      <c r="G14" s="84">
        <f t="shared" si="0"/>
        <v>0</v>
      </c>
    </row>
    <row r="15" spans="1:8" x14ac:dyDescent="0.3">
      <c r="A15" s="112"/>
      <c r="B15" s="28" t="s">
        <v>11</v>
      </c>
      <c r="C15" s="81">
        <v>2</v>
      </c>
      <c r="D15" s="30">
        <f>BP!E15</f>
        <v>0</v>
      </c>
      <c r="E15" s="145"/>
      <c r="F15" s="146"/>
      <c r="G15" s="84">
        <f t="shared" si="0"/>
        <v>0</v>
      </c>
    </row>
    <row r="16" spans="1:8" x14ac:dyDescent="0.3">
      <c r="A16" s="112"/>
      <c r="B16" s="29" t="s">
        <v>13</v>
      </c>
      <c r="C16" s="81">
        <v>0</v>
      </c>
      <c r="D16" s="30">
        <f>BP!E16</f>
        <v>0</v>
      </c>
      <c r="E16" s="147"/>
      <c r="F16" s="148"/>
      <c r="G16" s="84">
        <f t="shared" si="0"/>
        <v>0</v>
      </c>
    </row>
    <row r="17" spans="1:7" x14ac:dyDescent="0.3">
      <c r="A17" s="113"/>
      <c r="B17" s="28" t="s">
        <v>14</v>
      </c>
      <c r="C17" s="81">
        <v>0</v>
      </c>
      <c r="D17" s="30">
        <f>BP!E17</f>
        <v>0</v>
      </c>
      <c r="E17" s="149"/>
      <c r="F17" s="150"/>
      <c r="G17" s="84">
        <f t="shared" si="0"/>
        <v>0</v>
      </c>
    </row>
    <row r="18" spans="1:7" x14ac:dyDescent="0.3">
      <c r="A18" s="108" t="s">
        <v>15</v>
      </c>
      <c r="B18" s="29" t="s">
        <v>116</v>
      </c>
      <c r="C18" s="81">
        <v>1</v>
      </c>
      <c r="D18" s="30">
        <f>BP!E18</f>
        <v>0</v>
      </c>
      <c r="E18" s="81">
        <f>C18</f>
        <v>1</v>
      </c>
      <c r="F18" s="31">
        <f>BP!G18</f>
        <v>0</v>
      </c>
      <c r="G18" s="84">
        <f t="shared" si="0"/>
        <v>0</v>
      </c>
    </row>
    <row r="19" spans="1:7" x14ac:dyDescent="0.3">
      <c r="A19" s="109"/>
      <c r="B19" s="28" t="s">
        <v>115</v>
      </c>
      <c r="C19" s="81">
        <v>3</v>
      </c>
      <c r="D19" s="30">
        <f>BP!E19</f>
        <v>0</v>
      </c>
      <c r="E19" s="81">
        <f>C19</f>
        <v>3</v>
      </c>
      <c r="F19" s="31">
        <f>BP!G19</f>
        <v>0</v>
      </c>
      <c r="G19" s="84">
        <f t="shared" si="0"/>
        <v>0</v>
      </c>
    </row>
    <row r="20" spans="1:7" x14ac:dyDescent="0.3">
      <c r="A20" s="109"/>
      <c r="B20" s="29" t="s">
        <v>114</v>
      </c>
      <c r="C20" s="81">
        <v>1</v>
      </c>
      <c r="D20" s="30">
        <f>BP!E20</f>
        <v>0</v>
      </c>
      <c r="E20" s="81">
        <f>C20</f>
        <v>1</v>
      </c>
      <c r="F20" s="31">
        <f>BP!G20</f>
        <v>0</v>
      </c>
      <c r="G20" s="84">
        <f t="shared" si="0"/>
        <v>0</v>
      </c>
    </row>
    <row r="21" spans="1:7" x14ac:dyDescent="0.3">
      <c r="A21" s="109"/>
      <c r="B21" s="28" t="s">
        <v>16</v>
      </c>
      <c r="C21" s="81">
        <v>1</v>
      </c>
      <c r="D21" s="30">
        <f>BP!E21</f>
        <v>0</v>
      </c>
      <c r="E21" s="34"/>
      <c r="F21" s="35"/>
      <c r="G21" s="84">
        <f t="shared" si="0"/>
        <v>0</v>
      </c>
    </row>
    <row r="22" spans="1:7" x14ac:dyDescent="0.3">
      <c r="A22" s="109"/>
      <c r="B22" s="29" t="s">
        <v>17</v>
      </c>
      <c r="C22" s="81">
        <v>1</v>
      </c>
      <c r="D22" s="30">
        <f>BP!E22</f>
        <v>0</v>
      </c>
      <c r="E22" s="36"/>
      <c r="F22" s="37"/>
      <c r="G22" s="84">
        <f t="shared" si="0"/>
        <v>0</v>
      </c>
    </row>
    <row r="23" spans="1:7" x14ac:dyDescent="0.3">
      <c r="A23" s="109"/>
      <c r="B23" s="28" t="s">
        <v>11</v>
      </c>
      <c r="C23" s="81">
        <v>0</v>
      </c>
      <c r="D23" s="30">
        <f>BP!E23</f>
        <v>0</v>
      </c>
      <c r="E23" s="36"/>
      <c r="F23" s="37"/>
      <c r="G23" s="84">
        <f t="shared" si="0"/>
        <v>0</v>
      </c>
    </row>
    <row r="24" spans="1:7" x14ac:dyDescent="0.3">
      <c r="A24" s="109"/>
      <c r="B24" s="29" t="s">
        <v>13</v>
      </c>
      <c r="C24" s="81">
        <v>10</v>
      </c>
      <c r="D24" s="30">
        <f>BP!E24</f>
        <v>0</v>
      </c>
      <c r="E24" s="36"/>
      <c r="F24" s="37"/>
      <c r="G24" s="84">
        <f t="shared" si="0"/>
        <v>0</v>
      </c>
    </row>
    <row r="25" spans="1:7" x14ac:dyDescent="0.3">
      <c r="A25" s="110"/>
      <c r="B25" s="28" t="s">
        <v>14</v>
      </c>
      <c r="C25" s="81">
        <v>10</v>
      </c>
      <c r="D25" s="30">
        <f>BP!E25</f>
        <v>0</v>
      </c>
      <c r="E25" s="38"/>
      <c r="F25" s="39"/>
      <c r="G25" s="84">
        <f t="shared" si="0"/>
        <v>0</v>
      </c>
    </row>
    <row r="26" spans="1:7" x14ac:dyDescent="0.3">
      <c r="A26" s="108" t="s">
        <v>18</v>
      </c>
      <c r="B26" s="29" t="s">
        <v>113</v>
      </c>
      <c r="C26" s="81">
        <v>2</v>
      </c>
      <c r="D26" s="30">
        <f>BP!E26</f>
        <v>0</v>
      </c>
      <c r="E26" s="81">
        <f>C26</f>
        <v>2</v>
      </c>
      <c r="F26" s="31">
        <f>BP!G26</f>
        <v>0</v>
      </c>
      <c r="G26" s="84">
        <f t="shared" si="0"/>
        <v>0</v>
      </c>
    </row>
    <row r="27" spans="1:7" x14ac:dyDescent="0.3">
      <c r="A27" s="109"/>
      <c r="B27" s="28" t="s">
        <v>112</v>
      </c>
      <c r="C27" s="81">
        <v>0</v>
      </c>
      <c r="D27" s="30">
        <f>BP!E27</f>
        <v>0</v>
      </c>
      <c r="E27" s="81">
        <v>0</v>
      </c>
      <c r="F27" s="31">
        <f>BP!G27</f>
        <v>0</v>
      </c>
      <c r="G27" s="84">
        <f t="shared" si="0"/>
        <v>0</v>
      </c>
    </row>
    <row r="28" spans="1:7" x14ac:dyDescent="0.3">
      <c r="A28" s="109"/>
      <c r="B28" s="29" t="s">
        <v>111</v>
      </c>
      <c r="C28" s="81">
        <v>2</v>
      </c>
      <c r="D28" s="30">
        <f>BP!E28</f>
        <v>0</v>
      </c>
      <c r="E28" s="81">
        <f>C28</f>
        <v>2</v>
      </c>
      <c r="F28" s="31">
        <f>BP!G28</f>
        <v>0</v>
      </c>
      <c r="G28" s="84">
        <f t="shared" si="0"/>
        <v>0</v>
      </c>
    </row>
    <row r="29" spans="1:7" x14ac:dyDescent="0.3">
      <c r="A29" s="109"/>
      <c r="B29" s="28" t="s">
        <v>19</v>
      </c>
      <c r="C29" s="81">
        <v>16</v>
      </c>
      <c r="D29" s="30">
        <f>BP!E29</f>
        <v>0</v>
      </c>
      <c r="E29" s="145"/>
      <c r="F29" s="146"/>
      <c r="G29" s="84">
        <f t="shared" si="0"/>
        <v>0</v>
      </c>
    </row>
    <row r="30" spans="1:7" x14ac:dyDescent="0.3">
      <c r="A30" s="109"/>
      <c r="B30" s="28" t="s">
        <v>20</v>
      </c>
      <c r="C30" s="81">
        <v>0</v>
      </c>
      <c r="D30" s="30">
        <f>BP!E30</f>
        <v>0</v>
      </c>
      <c r="E30" s="147"/>
      <c r="F30" s="148"/>
      <c r="G30" s="84">
        <f t="shared" si="0"/>
        <v>0</v>
      </c>
    </row>
    <row r="31" spans="1:7" x14ac:dyDescent="0.3">
      <c r="A31" s="109"/>
      <c r="B31" s="28" t="s">
        <v>123</v>
      </c>
      <c r="C31" s="81">
        <v>16</v>
      </c>
      <c r="D31" s="30">
        <f>BP!E31</f>
        <v>0</v>
      </c>
      <c r="E31" s="147"/>
      <c r="F31" s="148"/>
      <c r="G31" s="84">
        <f t="shared" ref="G31" si="1">(C31*D31)+(E31*F31)</f>
        <v>0</v>
      </c>
    </row>
    <row r="32" spans="1:7" ht="15.75" customHeight="1" x14ac:dyDescent="0.3">
      <c r="A32" s="108" t="s">
        <v>96</v>
      </c>
      <c r="B32" s="29" t="s">
        <v>21</v>
      </c>
      <c r="C32" s="81">
        <v>0</v>
      </c>
      <c r="D32" s="30">
        <f>BP!E32</f>
        <v>0</v>
      </c>
      <c r="E32" s="147"/>
      <c r="F32" s="148"/>
      <c r="G32" s="84">
        <f t="shared" si="0"/>
        <v>0</v>
      </c>
    </row>
    <row r="33" spans="1:8" ht="15.75" customHeight="1" x14ac:dyDescent="0.3">
      <c r="A33" s="109"/>
      <c r="B33" s="28" t="s">
        <v>22</v>
      </c>
      <c r="C33" s="81">
        <v>1</v>
      </c>
      <c r="D33" s="30">
        <f>BP!E33</f>
        <v>0</v>
      </c>
      <c r="E33" s="147"/>
      <c r="F33" s="148"/>
      <c r="G33" s="84">
        <f>(C33*D33)+(E33*F33)</f>
        <v>0</v>
      </c>
    </row>
    <row r="34" spans="1:8" x14ac:dyDescent="0.3">
      <c r="A34" s="110"/>
      <c r="B34" s="29" t="s">
        <v>23</v>
      </c>
      <c r="C34" s="81">
        <v>0</v>
      </c>
      <c r="D34" s="30">
        <f>BP!E34</f>
        <v>0</v>
      </c>
      <c r="E34" s="149"/>
      <c r="F34" s="150"/>
      <c r="G34" s="84">
        <f>(C34*D34)+(E34*F34)</f>
        <v>0</v>
      </c>
    </row>
    <row r="35" spans="1:8" ht="15.6" x14ac:dyDescent="0.3">
      <c r="A35" s="45"/>
      <c r="B35" s="51"/>
      <c r="C35" s="87"/>
      <c r="D35" s="52"/>
      <c r="E35" s="88"/>
      <c r="F35" s="46" t="s">
        <v>79</v>
      </c>
      <c r="G35" s="89">
        <f>SUM(G9:G34)</f>
        <v>0</v>
      </c>
    </row>
    <row r="36" spans="1:8" x14ac:dyDescent="0.25">
      <c r="F36" s="75"/>
      <c r="G36" s="75"/>
    </row>
    <row r="38" spans="1:8" ht="39.6" x14ac:dyDescent="0.25">
      <c r="A38" s="108" t="s">
        <v>33</v>
      </c>
      <c r="B38" s="26" t="s">
        <v>34</v>
      </c>
      <c r="C38" s="26" t="s">
        <v>5</v>
      </c>
      <c r="D38" s="32" t="s">
        <v>77</v>
      </c>
      <c r="E38" s="27" t="s">
        <v>76</v>
      </c>
      <c r="H38" s="75"/>
    </row>
    <row r="39" spans="1:8" x14ac:dyDescent="0.25">
      <c r="A39" s="109"/>
      <c r="B39" s="24" t="s">
        <v>35</v>
      </c>
      <c r="C39" s="17">
        <f>BP!C46</f>
        <v>0</v>
      </c>
      <c r="D39" s="44">
        <v>50</v>
      </c>
      <c r="E39" s="40">
        <f t="shared" ref="E39:E54" si="2">C39*D39</f>
        <v>0</v>
      </c>
      <c r="H39" s="75"/>
    </row>
    <row r="40" spans="1:8" x14ac:dyDescent="0.25">
      <c r="A40" s="109"/>
      <c r="B40" s="25" t="s">
        <v>36</v>
      </c>
      <c r="C40" s="17">
        <f>BP!C47</f>
        <v>0</v>
      </c>
      <c r="D40" s="44">
        <v>50</v>
      </c>
      <c r="E40" s="40">
        <f t="shared" si="2"/>
        <v>0</v>
      </c>
      <c r="H40" s="75"/>
    </row>
    <row r="41" spans="1:8" x14ac:dyDescent="0.25">
      <c r="A41" s="109"/>
      <c r="B41" s="24" t="s">
        <v>37</v>
      </c>
      <c r="C41" s="17">
        <f>BP!C48</f>
        <v>0</v>
      </c>
      <c r="D41" s="44">
        <v>500</v>
      </c>
      <c r="E41" s="40">
        <f t="shared" si="2"/>
        <v>0</v>
      </c>
      <c r="H41" s="75"/>
    </row>
    <row r="42" spans="1:8" x14ac:dyDescent="0.25">
      <c r="A42" s="109"/>
      <c r="B42" s="25" t="s">
        <v>38</v>
      </c>
      <c r="C42" s="17">
        <f>BP!C49</f>
        <v>0</v>
      </c>
      <c r="D42" s="44">
        <v>10</v>
      </c>
      <c r="E42" s="40">
        <f t="shared" si="2"/>
        <v>0</v>
      </c>
      <c r="H42" s="75"/>
    </row>
    <row r="43" spans="1:8" x14ac:dyDescent="0.25">
      <c r="A43" s="109"/>
      <c r="B43" s="24" t="s">
        <v>39</v>
      </c>
      <c r="C43" s="17">
        <f>BP!C50</f>
        <v>0</v>
      </c>
      <c r="D43" s="44">
        <v>5</v>
      </c>
      <c r="E43" s="40">
        <f t="shared" si="2"/>
        <v>0</v>
      </c>
      <c r="H43" s="75"/>
    </row>
    <row r="44" spans="1:8" x14ac:dyDescent="0.25">
      <c r="A44" s="109"/>
      <c r="B44" s="25" t="s">
        <v>40</v>
      </c>
      <c r="C44" s="17">
        <f>BP!C51</f>
        <v>0</v>
      </c>
      <c r="D44" s="44">
        <v>5</v>
      </c>
      <c r="E44" s="40">
        <f t="shared" si="2"/>
        <v>0</v>
      </c>
      <c r="H44" s="75"/>
    </row>
    <row r="45" spans="1:8" x14ac:dyDescent="0.25">
      <c r="A45" s="109"/>
      <c r="B45" s="25" t="s">
        <v>41</v>
      </c>
      <c r="C45" s="17">
        <f>BP!C52</f>
        <v>0</v>
      </c>
      <c r="D45" s="44">
        <v>10</v>
      </c>
      <c r="E45" s="40">
        <f t="shared" si="2"/>
        <v>0</v>
      </c>
      <c r="H45" s="75"/>
    </row>
    <row r="46" spans="1:8" x14ac:dyDescent="0.25">
      <c r="A46" s="109"/>
      <c r="B46" s="24" t="s">
        <v>42</v>
      </c>
      <c r="C46" s="17">
        <f>BP!C53</f>
        <v>0</v>
      </c>
      <c r="D46" s="44">
        <v>10</v>
      </c>
      <c r="E46" s="40">
        <f t="shared" si="2"/>
        <v>0</v>
      </c>
      <c r="H46" s="75"/>
    </row>
    <row r="47" spans="1:8" x14ac:dyDescent="0.25">
      <c r="A47" s="109"/>
      <c r="B47" s="24" t="s">
        <v>43</v>
      </c>
      <c r="C47" s="17">
        <f>BP!C54</f>
        <v>0</v>
      </c>
      <c r="D47" s="44">
        <v>0</v>
      </c>
      <c r="E47" s="40">
        <f t="shared" si="2"/>
        <v>0</v>
      </c>
      <c r="H47" s="75"/>
    </row>
    <row r="48" spans="1:8" x14ac:dyDescent="0.25">
      <c r="A48" s="109"/>
      <c r="B48" s="24" t="s">
        <v>44</v>
      </c>
      <c r="C48" s="17">
        <f>BP!C55</f>
        <v>0</v>
      </c>
      <c r="D48" s="44">
        <v>0</v>
      </c>
      <c r="E48" s="40">
        <f t="shared" si="2"/>
        <v>0</v>
      </c>
      <c r="H48" s="75"/>
    </row>
    <row r="49" spans="1:8" x14ac:dyDescent="0.25">
      <c r="A49" s="109"/>
      <c r="B49" s="24" t="s">
        <v>45</v>
      </c>
      <c r="C49" s="17">
        <f>BP!C56</f>
        <v>0</v>
      </c>
      <c r="D49" s="44">
        <v>0</v>
      </c>
      <c r="E49" s="40">
        <f t="shared" si="2"/>
        <v>0</v>
      </c>
      <c r="H49" s="75"/>
    </row>
    <row r="50" spans="1:8" x14ac:dyDescent="0.25">
      <c r="A50" s="109"/>
      <c r="B50" s="24" t="s">
        <v>46</v>
      </c>
      <c r="C50" s="17">
        <f>BP!C57</f>
        <v>0</v>
      </c>
      <c r="D50" s="44">
        <v>0</v>
      </c>
      <c r="E50" s="40">
        <f t="shared" si="2"/>
        <v>0</v>
      </c>
      <c r="H50" s="75"/>
    </row>
    <row r="51" spans="1:8" x14ac:dyDescent="0.25">
      <c r="A51" s="109"/>
      <c r="B51" s="24" t="s">
        <v>47</v>
      </c>
      <c r="C51" s="17">
        <f>BP!C58</f>
        <v>0</v>
      </c>
      <c r="D51" s="44">
        <v>0</v>
      </c>
      <c r="E51" s="40">
        <f t="shared" si="2"/>
        <v>0</v>
      </c>
      <c r="H51" s="75"/>
    </row>
    <row r="52" spans="1:8" x14ac:dyDescent="0.25">
      <c r="A52" s="109"/>
      <c r="B52" s="24" t="s">
        <v>48</v>
      </c>
      <c r="C52" s="17">
        <f>BP!C59</f>
        <v>0</v>
      </c>
      <c r="D52" s="44">
        <v>0</v>
      </c>
      <c r="E52" s="40">
        <f t="shared" si="2"/>
        <v>0</v>
      </c>
      <c r="H52" s="75"/>
    </row>
    <row r="53" spans="1:8" x14ac:dyDescent="0.25">
      <c r="A53" s="109"/>
      <c r="B53" s="24" t="s">
        <v>49</v>
      </c>
      <c r="C53" s="17">
        <f>BP!C60</f>
        <v>0</v>
      </c>
      <c r="D53" s="44">
        <v>0</v>
      </c>
      <c r="E53" s="40">
        <f t="shared" si="2"/>
        <v>0</v>
      </c>
      <c r="H53" s="75"/>
    </row>
    <row r="54" spans="1:8" x14ac:dyDescent="0.25">
      <c r="A54" s="109"/>
      <c r="B54" s="47" t="s">
        <v>50</v>
      </c>
      <c r="C54" s="48">
        <f>BP!C61</f>
        <v>0</v>
      </c>
      <c r="D54" s="49">
        <v>0</v>
      </c>
      <c r="E54" s="50">
        <f t="shared" si="2"/>
        <v>0</v>
      </c>
      <c r="H54" s="75"/>
    </row>
    <row r="55" spans="1:8" x14ac:dyDescent="0.25">
      <c r="A55" s="110"/>
      <c r="B55" s="47" t="s">
        <v>51</v>
      </c>
      <c r="C55" s="48">
        <f>BP!C62</f>
        <v>0</v>
      </c>
      <c r="D55" s="49">
        <v>10</v>
      </c>
      <c r="E55" s="50">
        <f t="shared" ref="E55" si="3">C55*D55</f>
        <v>0</v>
      </c>
      <c r="H55" s="75"/>
    </row>
    <row r="56" spans="1:8" ht="15.6" x14ac:dyDescent="0.25">
      <c r="A56" s="45"/>
      <c r="B56" s="53"/>
      <c r="C56" s="54"/>
      <c r="D56" s="46" t="s">
        <v>79</v>
      </c>
      <c r="E56" s="89">
        <f>SUM(E39:E55)</f>
        <v>0</v>
      </c>
      <c r="H56" s="75"/>
    </row>
    <row r="57" spans="1:8" x14ac:dyDescent="0.25">
      <c r="H57" s="75"/>
    </row>
    <row r="58" spans="1:8" ht="30" customHeight="1" x14ac:dyDescent="0.25">
      <c r="A58" s="108" t="s">
        <v>52</v>
      </c>
      <c r="B58" s="27" t="s">
        <v>34</v>
      </c>
      <c r="C58" s="27" t="s">
        <v>5</v>
      </c>
      <c r="D58" s="27" t="s">
        <v>80</v>
      </c>
      <c r="E58" s="27" t="s">
        <v>76</v>
      </c>
      <c r="H58" s="75"/>
    </row>
    <row r="59" spans="1:8" x14ac:dyDescent="0.25">
      <c r="A59" s="110"/>
      <c r="B59" s="20" t="s">
        <v>53</v>
      </c>
      <c r="C59" s="18">
        <f>BP!C65</f>
        <v>0</v>
      </c>
      <c r="D59" s="23">
        <v>3</v>
      </c>
      <c r="E59" s="40">
        <f>D59*C59</f>
        <v>0</v>
      </c>
      <c r="H59" s="75"/>
    </row>
    <row r="60" spans="1:8" x14ac:dyDescent="0.25">
      <c r="H60" s="75"/>
    </row>
    <row r="61" spans="1:8" x14ac:dyDescent="0.25">
      <c r="H61" s="75"/>
    </row>
    <row r="62" spans="1:8" ht="15" customHeight="1" x14ac:dyDescent="0.25">
      <c r="A62" s="108" t="s">
        <v>81</v>
      </c>
      <c r="B62" s="27" t="s">
        <v>34</v>
      </c>
      <c r="C62" s="27" t="s">
        <v>5</v>
      </c>
      <c r="D62" s="27" t="s">
        <v>80</v>
      </c>
      <c r="E62" s="27" t="s">
        <v>76</v>
      </c>
      <c r="H62" s="75"/>
    </row>
    <row r="63" spans="1:8" x14ac:dyDescent="0.25">
      <c r="A63" s="109"/>
      <c r="B63" s="24" t="s">
        <v>82</v>
      </c>
      <c r="C63" s="17">
        <f>BP!C69</f>
        <v>0</v>
      </c>
      <c r="D63" s="23">
        <v>1</v>
      </c>
      <c r="E63" s="40">
        <f t="shared" ref="E63:E67" si="4">D63*C63</f>
        <v>0</v>
      </c>
      <c r="H63" s="75"/>
    </row>
    <row r="64" spans="1:8" x14ac:dyDescent="0.25">
      <c r="A64" s="109"/>
      <c r="B64" s="25" t="s">
        <v>83</v>
      </c>
      <c r="C64" s="17">
        <f>BP!C70</f>
        <v>0</v>
      </c>
      <c r="D64" s="23">
        <v>1</v>
      </c>
      <c r="E64" s="40">
        <f t="shared" si="4"/>
        <v>0</v>
      </c>
      <c r="H64" s="75"/>
    </row>
    <row r="65" spans="1:8" x14ac:dyDescent="0.25">
      <c r="A65" s="109"/>
      <c r="B65" s="24" t="s">
        <v>84</v>
      </c>
      <c r="C65" s="17">
        <f>BP!C71</f>
        <v>0</v>
      </c>
      <c r="D65" s="23">
        <v>1</v>
      </c>
      <c r="E65" s="40">
        <f t="shared" si="4"/>
        <v>0</v>
      </c>
      <c r="H65" s="75"/>
    </row>
    <row r="66" spans="1:8" x14ac:dyDescent="0.25">
      <c r="A66" s="109"/>
      <c r="B66" s="24" t="s">
        <v>58</v>
      </c>
      <c r="C66" s="17">
        <f>BP!C72</f>
        <v>0</v>
      </c>
      <c r="D66" s="23">
        <v>1</v>
      </c>
      <c r="E66" s="40">
        <f t="shared" si="4"/>
        <v>0</v>
      </c>
      <c r="H66" s="75"/>
    </row>
    <row r="67" spans="1:8" x14ac:dyDescent="0.25">
      <c r="A67" s="110"/>
      <c r="B67" s="25" t="s">
        <v>59</v>
      </c>
      <c r="C67" s="17">
        <f>BP!C73</f>
        <v>0</v>
      </c>
      <c r="D67" s="23">
        <v>1</v>
      </c>
      <c r="E67" s="40">
        <f t="shared" si="4"/>
        <v>0</v>
      </c>
      <c r="H67" s="75"/>
    </row>
    <row r="68" spans="1:8" ht="15.6" x14ac:dyDescent="0.3">
      <c r="A68" s="45"/>
      <c r="B68" s="53"/>
      <c r="C68" s="54"/>
      <c r="D68" s="46" t="s">
        <v>79</v>
      </c>
      <c r="E68" s="89">
        <f>SUM(E63:E67)</f>
        <v>0</v>
      </c>
    </row>
    <row r="69" spans="1:8" ht="24.9" customHeight="1" x14ac:dyDescent="0.3">
      <c r="C69" s="90"/>
    </row>
    <row r="70" spans="1:8" ht="24.9" customHeight="1" x14ac:dyDescent="0.3">
      <c r="C70" s="90"/>
      <c r="F70" s="91"/>
    </row>
    <row r="71" spans="1:8" ht="24.9" customHeight="1" x14ac:dyDescent="0.3">
      <c r="B71" s="92" t="s">
        <v>85</v>
      </c>
      <c r="C71" s="93">
        <f>E68+E59+E56+G35</f>
        <v>0</v>
      </c>
      <c r="F71" s="94"/>
    </row>
    <row r="72" spans="1:8" ht="24.9" customHeight="1" x14ac:dyDescent="0.3">
      <c r="B72" s="92" t="s">
        <v>86</v>
      </c>
      <c r="C72" s="95">
        <v>0.2</v>
      </c>
    </row>
    <row r="73" spans="1:8" ht="17.399999999999999" x14ac:dyDescent="0.3">
      <c r="B73" s="92" t="s">
        <v>87</v>
      </c>
      <c r="C73" s="96">
        <f>C71*0.2</f>
        <v>0</v>
      </c>
    </row>
    <row r="74" spans="1:8" ht="21" x14ac:dyDescent="0.3">
      <c r="B74" s="92" t="s">
        <v>88</v>
      </c>
      <c r="C74" s="97">
        <f>C71*1.2</f>
        <v>0</v>
      </c>
    </row>
  </sheetData>
  <mergeCells count="19">
    <mergeCell ref="C2:H2"/>
    <mergeCell ref="C3:H3"/>
    <mergeCell ref="C5:H5"/>
    <mergeCell ref="A7:A8"/>
    <mergeCell ref="B7:B8"/>
    <mergeCell ref="C4:H4"/>
    <mergeCell ref="C7:D7"/>
    <mergeCell ref="E7:F7"/>
    <mergeCell ref="A6:B6"/>
    <mergeCell ref="E15:F17"/>
    <mergeCell ref="E29:F34"/>
    <mergeCell ref="A9:A17"/>
    <mergeCell ref="A18:A25"/>
    <mergeCell ref="G7:G8"/>
    <mergeCell ref="A38:A55"/>
    <mergeCell ref="A58:A59"/>
    <mergeCell ref="A62:A67"/>
    <mergeCell ref="A26:A31"/>
    <mergeCell ref="A32:A34"/>
  </mergeCells>
  <phoneticPr fontId="3" type="noConversion"/>
  <pageMargins left="0.39370078740157483" right="0.39370078740157483" top="0.39370078740157483" bottom="0.27559055118110237" header="0.31496062992125984" footer="0.31496062992125984"/>
  <pageSetup paperSize="8" scale="6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701184e6-3d8c-44ea-b28a-f586fa969a85">
      <UserInfo>
        <DisplayName>thomas.jacob@novakin.com</DisplayName>
        <AccountId>2240</AccountId>
        <AccountType/>
      </UserInfo>
    </SharedWithUsers>
    <lcf76f155ced4ddcb4097134ff3c332f xmlns="c605616c-6fc1-4225-9523-0e7cddc38f67">
      <Terms xmlns="http://schemas.microsoft.com/office/infopath/2007/PartnerControls"/>
    </lcf76f155ced4ddcb4097134ff3c332f>
    <TaxCatchAll xmlns="701184e6-3d8c-44ea-b28a-f586fa969a85" xsi:nil="true"/>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A9BE98E91D57D40904D24FF9704A1CE" ma:contentTypeVersion="18" ma:contentTypeDescription="Crée un document." ma:contentTypeScope="" ma:versionID="d8726c6e1921f187c12fc062d0636c97">
  <xsd:schema xmlns:xsd="http://www.w3.org/2001/XMLSchema" xmlns:xs="http://www.w3.org/2001/XMLSchema" xmlns:p="http://schemas.microsoft.com/office/2006/metadata/properties" xmlns:ns1="http://schemas.microsoft.com/sharepoint/v3" xmlns:ns2="c605616c-6fc1-4225-9523-0e7cddc38f67" xmlns:ns3="701184e6-3d8c-44ea-b28a-f586fa969a85" targetNamespace="http://schemas.microsoft.com/office/2006/metadata/properties" ma:root="true" ma:fieldsID="75e0fb6a5135760bf0bcc11b909a7f01" ns1:_="" ns2:_="" ns3:_="">
    <xsd:import namespace="http://schemas.microsoft.com/sharepoint/v3"/>
    <xsd:import namespace="c605616c-6fc1-4225-9523-0e7cddc38f67"/>
    <xsd:import namespace="701184e6-3d8c-44ea-b28a-f586fa969a85"/>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MediaServiceSearchProperties"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riétés de la stratégie de conformité unifiée" ma:hidden="true" ma:internalName="_ip_UnifiedCompliancePolicyProperties">
      <xsd:simpleType>
        <xsd:restriction base="dms:Note"/>
      </xsd:simpleType>
    </xsd:element>
    <xsd:element name="_ip_UnifiedCompliancePolicyUIAction" ma:index="24"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05616c-6fc1-4225-9523-0e7cddc38f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4a69eec6-86b6-4060-9197-886743c0da9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01184e6-3d8c-44ea-b28a-f586fa969a85"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264c8268-8051-4445-8309-db043a165c49}" ma:internalName="TaxCatchAll" ma:showField="CatchAllData" ma:web="701184e6-3d8c-44ea-b28a-f586fa969a8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71667F-B7BD-4DF1-BC5E-C04580536C04}">
  <ds:schemaRefs>
    <ds:schemaRef ds:uri="http://schemas.microsoft.com/office/2006/metadata/properties"/>
    <ds:schemaRef ds:uri="http://schemas.microsoft.com/office/infopath/2007/PartnerControls"/>
    <ds:schemaRef ds:uri="701184e6-3d8c-44ea-b28a-f586fa969a85"/>
    <ds:schemaRef ds:uri="c605616c-6fc1-4225-9523-0e7cddc38f67"/>
    <ds:schemaRef ds:uri="http://schemas.microsoft.com/sharepoint/v3"/>
  </ds:schemaRefs>
</ds:datastoreItem>
</file>

<file path=customXml/itemProps2.xml><?xml version="1.0" encoding="utf-8"?>
<ds:datastoreItem xmlns:ds="http://schemas.openxmlformats.org/officeDocument/2006/customXml" ds:itemID="{039A9A6B-C531-4157-890E-54F2D267D393}">
  <ds:schemaRefs>
    <ds:schemaRef ds:uri="http://schemas.microsoft.com/sharepoint/v3/contenttype/forms"/>
  </ds:schemaRefs>
</ds:datastoreItem>
</file>

<file path=customXml/itemProps3.xml><?xml version="1.0" encoding="utf-8"?>
<ds:datastoreItem xmlns:ds="http://schemas.openxmlformats.org/officeDocument/2006/customXml" ds:itemID="{2415E687-566C-4105-8EE6-0805BA1502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605616c-6fc1-4225-9523-0e7cddc38f67"/>
    <ds:schemaRef ds:uri="701184e6-3d8c-44ea-b28a-f586fa969a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vt:lpstr>
      <vt:lpstr>CADRE DE REPONSES</vt:lpstr>
      <vt:lpstr>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2025-09-19T09:55:26Z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Order">
    <vt:r8>12102900</vt:r8>
  </property>
  <property fmtid="{D5CDD505-2E9C-101B-9397-08002B2CF9AE}" pid="4" name="xd_Signature">
    <vt:bool>false</vt:bool>
  </property>
  <property fmtid="{D5CDD505-2E9C-101B-9397-08002B2CF9AE}" pid="5" name="Mots-clés">
    <vt:lpwstr/>
  </property>
  <property fmtid="{D5CDD505-2E9C-101B-9397-08002B2CF9AE}" pid="6" name="xd_ProgID">
    <vt:lpwstr/>
  </property>
  <property fmtid="{D5CDD505-2E9C-101B-9397-08002B2CF9AE}" pid="7" name="ContentTypeId">
    <vt:lpwstr>0x010100BA9BE98E91D57D40904D24FF9704A1CE</vt:lpwstr>
  </property>
  <property fmtid="{D5CDD505-2E9C-101B-9397-08002B2CF9AE}" pid="8" name="TemplateUrl">
    <vt:lpwstr/>
  </property>
  <property fmtid="{D5CDD505-2E9C-101B-9397-08002B2CF9AE}" pid="9" name="ComplianceAssetId">
    <vt:lpwstr/>
  </property>
  <property fmtid="{D5CDD505-2E9C-101B-9397-08002B2CF9AE}" pid="10" name="_dlc_DocIdItemGuid">
    <vt:lpwstr>57fe2fb1-4872-4e53-88b3-ddf79a01d0ae</vt:lpwstr>
  </property>
  <property fmtid="{D5CDD505-2E9C-101B-9397-08002B2CF9AE}" pid="11" name="ESRI_WORKBOOK_ID">
    <vt:lpwstr>cf2f962e203c4d12bd0331c740aea700</vt:lpwstr>
  </property>
  <property fmtid="{D5CDD505-2E9C-101B-9397-08002B2CF9AE}" pid="12" name="Typologie">
    <vt:lpwstr/>
  </property>
  <property fmtid="{D5CDD505-2E9C-101B-9397-08002B2CF9AE}" pid="13" name="Etat">
    <vt:lpwstr>En cours de rédaction</vt:lpwstr>
  </property>
  <property fmtid="{D5CDD505-2E9C-101B-9397-08002B2CF9AE}" pid="14" name="SharedWithUsers">
    <vt:lpwstr>2240;#thomas.jacob@novakin.com</vt:lpwstr>
  </property>
  <property fmtid="{D5CDD505-2E9C-101B-9397-08002B2CF9AE}" pid="15" name="MediaServiceImageTags">
    <vt:lpwstr/>
  </property>
  <property fmtid="{D5CDD505-2E9C-101B-9397-08002B2CF9AE}" pid="16" name="MSIP_Label_62461fcf-01b6-4cd8-9b84-66e42dc8eab6_Enabled">
    <vt:lpwstr>true</vt:lpwstr>
  </property>
  <property fmtid="{D5CDD505-2E9C-101B-9397-08002B2CF9AE}" pid="17" name="MSIP_Label_62461fcf-01b6-4cd8-9b84-66e42dc8eab6_SetDate">
    <vt:lpwstr>2025-07-07T14:19:28Z</vt:lpwstr>
  </property>
  <property fmtid="{D5CDD505-2E9C-101B-9397-08002B2CF9AE}" pid="18" name="MSIP_Label_62461fcf-01b6-4cd8-9b84-66e42dc8eab6_Method">
    <vt:lpwstr>Standard</vt:lpwstr>
  </property>
  <property fmtid="{D5CDD505-2E9C-101B-9397-08002B2CF9AE}" pid="19" name="MSIP_Label_62461fcf-01b6-4cd8-9b84-66e42dc8eab6_Name">
    <vt:lpwstr>CCI interne</vt:lpwstr>
  </property>
  <property fmtid="{D5CDD505-2E9C-101B-9397-08002B2CF9AE}" pid="20" name="MSIP_Label_62461fcf-01b6-4cd8-9b84-66e42dc8eab6_SiteId">
    <vt:lpwstr>3a4d7c5c-61d1-46c5-bb8b-ae83d611ff07</vt:lpwstr>
  </property>
  <property fmtid="{D5CDD505-2E9C-101B-9397-08002B2CF9AE}" pid="21" name="MSIP_Label_62461fcf-01b6-4cd8-9b84-66e42dc8eab6_ActionId">
    <vt:lpwstr>c8b35ff2-a357-4a47-b17b-b1f93dbd3f35</vt:lpwstr>
  </property>
  <property fmtid="{D5CDD505-2E9C-101B-9397-08002B2CF9AE}" pid="22" name="MSIP_Label_62461fcf-01b6-4cd8-9b84-66e42dc8eab6_ContentBits">
    <vt:lpwstr>0</vt:lpwstr>
  </property>
  <property fmtid="{D5CDD505-2E9C-101B-9397-08002B2CF9AE}" pid="23" name="MSIP_Label_62461fcf-01b6-4cd8-9b84-66e42dc8eab6_Tag">
    <vt:lpwstr>10, 3, 0, 1</vt:lpwstr>
  </property>
</Properties>
</file>